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97252\Desktop\"/>
    </mc:Choice>
  </mc:AlternateContent>
  <xr:revisionPtr revIDLastSave="0" documentId="8_{18922C3A-420D-4EE7-92F6-D2B9DFFC2010}" xr6:coauthVersionLast="47" xr6:coauthVersionMax="47" xr10:uidLastSave="{00000000-0000-0000-0000-000000000000}"/>
  <bookViews>
    <workbookView xWindow="-110" yWindow="-110" windowWidth="19420" windowHeight="10300" tabRatio="594" xr2:uid="{00000000-000D-0000-FFFF-FFFF00000000}"/>
  </bookViews>
  <sheets>
    <sheet name="מסורת ומודרנה" sheetId="4" r:id="rId1"/>
    <sheet name="נאציזם ושואה" sheetId="5" r:id="rId2"/>
  </sheets>
  <definedNames>
    <definedName name="סך_שיעורים_בקורס">'נאציזם ושואה'!$Q$2</definedName>
  </definedNames>
  <calcPr calcId="181029"/>
</workbook>
</file>

<file path=xl/calcChain.xml><?xml version="1.0" encoding="utf-8"?>
<calcChain xmlns="http://schemas.openxmlformats.org/spreadsheetml/2006/main">
  <c r="N11" i="5" l="1"/>
  <c r="O11" i="5" s="1"/>
  <c r="V29" i="5"/>
  <c r="V53" i="5"/>
  <c r="U7" i="5"/>
  <c r="V7" i="5" s="1"/>
  <c r="U8" i="5"/>
  <c r="V8" i="5" s="1"/>
  <c r="U9" i="5"/>
  <c r="V9" i="5" s="1"/>
  <c r="U10" i="5"/>
  <c r="V10" i="5" s="1"/>
  <c r="U11" i="5"/>
  <c r="V11" i="5" s="1"/>
  <c r="U12" i="5"/>
  <c r="V12" i="5" s="1"/>
  <c r="U13" i="5"/>
  <c r="V13" i="5" s="1"/>
  <c r="U14" i="5"/>
  <c r="V14" i="5" s="1"/>
  <c r="U15" i="5"/>
  <c r="V15" i="5" s="1"/>
  <c r="U16" i="5"/>
  <c r="V16" i="5" s="1"/>
  <c r="U17" i="5"/>
  <c r="V17" i="5" s="1"/>
  <c r="U18" i="5"/>
  <c r="V18" i="5" s="1"/>
  <c r="U19" i="5"/>
  <c r="V19" i="5" s="1"/>
  <c r="U20" i="5"/>
  <c r="V20" i="5" s="1"/>
  <c r="U21" i="5"/>
  <c r="V21" i="5" s="1"/>
  <c r="U22" i="5"/>
  <c r="V22" i="5" s="1"/>
  <c r="U23" i="5"/>
  <c r="V23" i="5" s="1"/>
  <c r="U24" i="5"/>
  <c r="V24" i="5" s="1"/>
  <c r="U25" i="5"/>
  <c r="V25" i="5" s="1"/>
  <c r="U26" i="5"/>
  <c r="V26" i="5" s="1"/>
  <c r="U27" i="5"/>
  <c r="V27" i="5" s="1"/>
  <c r="U28" i="5"/>
  <c r="V28" i="5" s="1"/>
  <c r="U29" i="5"/>
  <c r="U30" i="5"/>
  <c r="V30" i="5" s="1"/>
  <c r="U31" i="5"/>
  <c r="V31" i="5" s="1"/>
  <c r="U32" i="5"/>
  <c r="V32" i="5" s="1"/>
  <c r="U33" i="5"/>
  <c r="V33" i="5" s="1"/>
  <c r="U34" i="5"/>
  <c r="V34" i="5" s="1"/>
  <c r="U35" i="5"/>
  <c r="V35" i="5" s="1"/>
  <c r="U36" i="5"/>
  <c r="V36" i="5" s="1"/>
  <c r="U37" i="5"/>
  <c r="V37" i="5" s="1"/>
  <c r="U38" i="5"/>
  <c r="V38" i="5" s="1"/>
  <c r="U39" i="5"/>
  <c r="V39" i="5" s="1"/>
  <c r="U40" i="5"/>
  <c r="V40" i="5" s="1"/>
  <c r="U41" i="5"/>
  <c r="V41" i="5" s="1"/>
  <c r="U42" i="5"/>
  <c r="V42" i="5" s="1"/>
  <c r="U43" i="5"/>
  <c r="V43" i="5" s="1"/>
  <c r="U44" i="5"/>
  <c r="V44" i="5" s="1"/>
  <c r="U45" i="5"/>
  <c r="V45" i="5" s="1"/>
  <c r="U46" i="5"/>
  <c r="V46" i="5" s="1"/>
  <c r="U47" i="5"/>
  <c r="V47" i="5" s="1"/>
  <c r="U48" i="5"/>
  <c r="V48" i="5" s="1"/>
  <c r="U49" i="5"/>
  <c r="V49" i="5" s="1"/>
  <c r="U50" i="5"/>
  <c r="V50" i="5" s="1"/>
  <c r="U51" i="5"/>
  <c r="V51" i="5" s="1"/>
  <c r="U52" i="5"/>
  <c r="V52" i="5" s="1"/>
  <c r="U53" i="5"/>
  <c r="U54" i="5"/>
  <c r="V54" i="5" s="1"/>
  <c r="U55" i="5"/>
  <c r="V55" i="5" s="1"/>
  <c r="U56" i="5"/>
  <c r="V56" i="5" s="1"/>
  <c r="U57" i="5"/>
  <c r="V57" i="5" s="1"/>
  <c r="U58" i="5"/>
  <c r="V58" i="5" s="1"/>
  <c r="U59" i="5"/>
  <c r="V59" i="5" s="1"/>
  <c r="U60" i="5"/>
  <c r="V60" i="5" s="1"/>
  <c r="U61" i="5"/>
  <c r="V61" i="5" s="1"/>
  <c r="U62" i="5"/>
  <c r="V62" i="5" s="1"/>
  <c r="U63" i="5"/>
  <c r="V63" i="5" s="1"/>
  <c r="U64" i="5"/>
  <c r="V64" i="5" s="1"/>
  <c r="U65" i="5"/>
  <c r="V65" i="5" s="1"/>
  <c r="U6" i="5"/>
  <c r="V6" i="5" s="1"/>
  <c r="N6" i="5" l="1"/>
  <c r="N7" i="5"/>
  <c r="N8" i="5"/>
  <c r="N9" i="5"/>
  <c r="N10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I4" i="5" l="1"/>
  <c r="I11" i="5" s="1"/>
  <c r="I60" i="5" l="1"/>
  <c r="I45" i="5"/>
  <c r="I65" i="5"/>
  <c r="I16" i="5"/>
  <c r="I48" i="5"/>
  <c r="I30" i="5"/>
  <c r="I32" i="5"/>
  <c r="I59" i="5"/>
  <c r="I25" i="5"/>
  <c r="I24" i="5"/>
  <c r="I8" i="5"/>
  <c r="I28" i="5"/>
  <c r="I57" i="5"/>
  <c r="I63" i="5"/>
  <c r="I14" i="5"/>
  <c r="I33" i="5"/>
  <c r="I9" i="5"/>
  <c r="I20" i="5"/>
  <c r="I49" i="5"/>
  <c r="I31" i="5"/>
  <c r="I41" i="5"/>
  <c r="I61" i="5"/>
  <c r="I19" i="5"/>
  <c r="I38" i="5"/>
  <c r="I27" i="5"/>
  <c r="I29" i="5"/>
  <c r="I43" i="5"/>
  <c r="I7" i="5"/>
  <c r="I55" i="5"/>
  <c r="I35" i="5"/>
  <c r="I47" i="5"/>
  <c r="I6" i="5"/>
  <c r="I50" i="5"/>
  <c r="I51" i="5"/>
  <c r="I21" i="5"/>
  <c r="I37" i="5"/>
  <c r="I39" i="5"/>
  <c r="I13" i="5"/>
  <c r="I23" i="5"/>
  <c r="I22" i="5"/>
  <c r="I34" i="5"/>
  <c r="I58" i="5"/>
  <c r="I44" i="5"/>
  <c r="I17" i="5"/>
  <c r="I15" i="5"/>
  <c r="I52" i="5"/>
  <c r="I62" i="5"/>
  <c r="I18" i="5"/>
  <c r="I42" i="5"/>
  <c r="I64" i="5"/>
  <c r="I36" i="5"/>
  <c r="I54" i="5"/>
  <c r="I12" i="5"/>
  <c r="I46" i="5"/>
  <c r="I10" i="5"/>
  <c r="I26" i="5"/>
  <c r="I40" i="5"/>
  <c r="I53" i="5"/>
  <c r="I56" i="5"/>
  <c r="Q1" i="5"/>
  <c r="L1" i="5" s="1"/>
  <c r="O65" i="5" l="1"/>
  <c r="O64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0" i="5"/>
  <c r="O9" i="5"/>
  <c r="O8" i="5"/>
  <c r="O7" i="5"/>
  <c r="O6" i="5"/>
  <c r="L65" i="4" l="1"/>
  <c r="M65" i="4" s="1"/>
  <c r="L64" i="4"/>
  <c r="M64" i="4" s="1"/>
  <c r="L63" i="4"/>
  <c r="M63" i="4" s="1"/>
  <c r="L62" i="4"/>
  <c r="M62" i="4" s="1"/>
  <c r="L61" i="4"/>
  <c r="M61" i="4" s="1"/>
  <c r="L60" i="4"/>
  <c r="M60" i="4" s="1"/>
  <c r="L59" i="4"/>
  <c r="M59" i="4" s="1"/>
  <c r="L58" i="4"/>
  <c r="M58" i="4" s="1"/>
  <c r="L57" i="4"/>
  <c r="M57" i="4" s="1"/>
  <c r="L56" i="4"/>
  <c r="M56" i="4" s="1"/>
  <c r="L55" i="4"/>
  <c r="M55" i="4" s="1"/>
  <c r="L54" i="4"/>
  <c r="M54" i="4" s="1"/>
  <c r="L53" i="4"/>
  <c r="M53" i="4" s="1"/>
  <c r="L52" i="4"/>
  <c r="M52" i="4" s="1"/>
  <c r="L51" i="4"/>
  <c r="M51" i="4" s="1"/>
  <c r="L50" i="4"/>
  <c r="M50" i="4" s="1"/>
  <c r="L49" i="4"/>
  <c r="M49" i="4" s="1"/>
  <c r="L48" i="4"/>
  <c r="M48" i="4" s="1"/>
  <c r="L47" i="4"/>
  <c r="M47" i="4" s="1"/>
  <c r="L46" i="4"/>
  <c r="M46" i="4" s="1"/>
  <c r="L45" i="4"/>
  <c r="M45" i="4" s="1"/>
  <c r="L44" i="4"/>
  <c r="M44" i="4" s="1"/>
  <c r="L43" i="4"/>
  <c r="M43" i="4" s="1"/>
  <c r="L42" i="4"/>
  <c r="M42" i="4" s="1"/>
  <c r="L41" i="4"/>
  <c r="M41" i="4" s="1"/>
  <c r="L40" i="4"/>
  <c r="M40" i="4" s="1"/>
  <c r="L39" i="4"/>
  <c r="M39" i="4" s="1"/>
  <c r="L38" i="4"/>
  <c r="M38" i="4" s="1"/>
  <c r="L37" i="4"/>
  <c r="M37" i="4" s="1"/>
  <c r="L36" i="4"/>
  <c r="M36" i="4" s="1"/>
  <c r="L35" i="4"/>
  <c r="M35" i="4" s="1"/>
  <c r="L34" i="4"/>
  <c r="M34" i="4" s="1"/>
  <c r="L33" i="4"/>
  <c r="M33" i="4" s="1"/>
  <c r="L32" i="4"/>
  <c r="M32" i="4" s="1"/>
  <c r="L31" i="4"/>
  <c r="M31" i="4" s="1"/>
  <c r="L30" i="4"/>
  <c r="M30" i="4" s="1"/>
  <c r="L29" i="4"/>
  <c r="M29" i="4" s="1"/>
  <c r="L28" i="4"/>
  <c r="M28" i="4" s="1"/>
  <c r="L27" i="4"/>
  <c r="M27" i="4" s="1"/>
  <c r="L26" i="4"/>
  <c r="M26" i="4" s="1"/>
  <c r="L25" i="4"/>
  <c r="M25" i="4" s="1"/>
  <c r="L24" i="4"/>
  <c r="M24" i="4" s="1"/>
  <c r="L23" i="4"/>
  <c r="M23" i="4" s="1"/>
  <c r="L22" i="4"/>
  <c r="M22" i="4" s="1"/>
  <c r="L21" i="4"/>
  <c r="M21" i="4" s="1"/>
  <c r="L20" i="4"/>
  <c r="M20" i="4" s="1"/>
  <c r="L19" i="4"/>
  <c r="M19" i="4" s="1"/>
  <c r="L18" i="4"/>
  <c r="M18" i="4" s="1"/>
  <c r="L17" i="4"/>
  <c r="M17" i="4" s="1"/>
  <c r="L16" i="4"/>
  <c r="M16" i="4" s="1"/>
  <c r="L15" i="4"/>
  <c r="M15" i="4" s="1"/>
  <c r="L14" i="4"/>
  <c r="M14" i="4" s="1"/>
  <c r="L13" i="4"/>
  <c r="M13" i="4" s="1"/>
  <c r="L12" i="4"/>
  <c r="M12" i="4" s="1"/>
  <c r="L11" i="4"/>
  <c r="M11" i="4" s="1"/>
  <c r="L10" i="4"/>
  <c r="M10" i="4" s="1"/>
  <c r="L9" i="4"/>
  <c r="M9" i="4" s="1"/>
  <c r="L8" i="4"/>
  <c r="M8" i="4" s="1"/>
  <c r="L7" i="4"/>
  <c r="M7" i="4" s="1"/>
  <c r="L6" i="4"/>
  <c r="M6" i="4" s="1"/>
  <c r="G4" i="4"/>
  <c r="G14" i="4" s="1"/>
  <c r="G59" i="4" l="1"/>
  <c r="G27" i="4"/>
  <c r="G50" i="4"/>
  <c r="G18" i="4"/>
  <c r="G51" i="4"/>
  <c r="G19" i="4"/>
  <c r="G44" i="4"/>
  <c r="G12" i="4"/>
  <c r="G10" i="4"/>
  <c r="G7" i="4"/>
  <c r="G35" i="4"/>
  <c r="G43" i="4"/>
  <c r="G6" i="4"/>
  <c r="G34" i="4"/>
  <c r="G60" i="4"/>
  <c r="G28" i="4"/>
  <c r="G64" i="4"/>
  <c r="G48" i="4"/>
  <c r="G32" i="4"/>
  <c r="G16" i="4"/>
  <c r="G58" i="4"/>
  <c r="G42" i="4"/>
  <c r="G26" i="4"/>
  <c r="G56" i="4"/>
  <c r="G40" i="4"/>
  <c r="G24" i="4"/>
  <c r="G8" i="4"/>
  <c r="G52" i="4"/>
  <c r="G36" i="4"/>
  <c r="G20" i="4"/>
  <c r="G9" i="4"/>
  <c r="G61" i="4"/>
  <c r="G53" i="4"/>
  <c r="G45" i="4"/>
  <c r="G37" i="4"/>
  <c r="G29" i="4"/>
  <c r="G21" i="4"/>
  <c r="G13" i="4"/>
  <c r="G11" i="4"/>
  <c r="G65" i="4"/>
  <c r="G57" i="4"/>
  <c r="G49" i="4"/>
  <c r="G41" i="4"/>
  <c r="G33" i="4"/>
  <c r="G25" i="4"/>
  <c r="G17" i="4"/>
  <c r="G63" i="4"/>
  <c r="G55" i="4"/>
  <c r="G47" i="4"/>
  <c r="G39" i="4"/>
  <c r="G31" i="4"/>
  <c r="G23" i="4"/>
  <c r="G15" i="4"/>
  <c r="G62" i="4"/>
  <c r="G54" i="4"/>
  <c r="G46" i="4"/>
  <c r="G38" i="4"/>
  <c r="G30" i="4"/>
  <c r="G22" i="4"/>
  <c r="O1" i="4"/>
  <c r="L1" i="4" s="1"/>
</calcChain>
</file>

<file path=xl/sharedStrings.xml><?xml version="1.0" encoding="utf-8"?>
<sst xmlns="http://schemas.openxmlformats.org/spreadsheetml/2006/main" count="208" uniqueCount="105">
  <si>
    <t>ציון סופי</t>
  </si>
  <si>
    <t>סיכום פרק מורחב
1</t>
  </si>
  <si>
    <t>סיכום פרק מורחב
2</t>
  </si>
  <si>
    <t>תלמידאות</t>
  </si>
  <si>
    <t>בקרה</t>
  </si>
  <si>
    <t>שיעור לתלמיד 
עד נקודת הבקרה</t>
  </si>
  <si>
    <t>ציון סופי + משימת העשרה</t>
  </si>
  <si>
    <t>משימת העשרה</t>
  </si>
  <si>
    <t xml:space="preserve">שמות התלמידים </t>
  </si>
  <si>
    <r>
      <t xml:space="preserve">מטלת סיכום </t>
    </r>
    <r>
      <rPr>
        <b/>
        <sz val="14"/>
        <rFont val="Calibri"/>
        <family val="2"/>
      </rPr>
      <t>קורס</t>
    </r>
  </si>
  <si>
    <r>
      <t xml:space="preserve">(שיעור לתלמיד)
ממולא בסוף </t>
    </r>
    <r>
      <rPr>
        <b/>
        <sz val="14"/>
        <rFont val="Calibri"/>
        <family val="2"/>
      </rPr>
      <t xml:space="preserve">הקורס </t>
    </r>
    <r>
      <rPr>
        <sz val="14"/>
        <rFont val="Calibri"/>
        <family val="2"/>
      </rPr>
      <t>מקמפוס</t>
    </r>
  </si>
  <si>
    <t>אחוז מציון סופי</t>
  </si>
  <si>
    <t>מס' שיעורים שנלמדו</t>
  </si>
  <si>
    <t>סך שיעורים בקורס</t>
  </si>
  <si>
    <t xml:space="preserve">בקרת אחוזי ציון </t>
  </si>
  <si>
    <t>בעיה בחלוקת האחוזים לרכיבים השונים - לא מגיע ל-100%</t>
  </si>
  <si>
    <t>ציון לשבח</t>
  </si>
  <si>
    <t>בעיה בחלוקת האחוזים לרכיבים השונים  יש יותר מ-100%</t>
  </si>
  <si>
    <t>שם תלמיד 1</t>
  </si>
  <si>
    <t>שם תלמיד 2</t>
  </si>
  <si>
    <t>שם תלמיד 3</t>
  </si>
  <si>
    <t>שם תלמיד 4</t>
  </si>
  <si>
    <t>שם תלמיד 5</t>
  </si>
  <si>
    <t>שם תלמיד 6</t>
  </si>
  <si>
    <t>שם תלמיד 7</t>
  </si>
  <si>
    <t>שם תלמיד 8</t>
  </si>
  <si>
    <t>שם תלמיד 9</t>
  </si>
  <si>
    <t>שם תלמיד 10</t>
  </si>
  <si>
    <t>שם תלמיד 11</t>
  </si>
  <si>
    <t>שם תלמיד 12</t>
  </si>
  <si>
    <t>שם תלמיד 13</t>
  </si>
  <si>
    <t>שם תלמיד 14</t>
  </si>
  <si>
    <t>שם תלמיד 15</t>
  </si>
  <si>
    <t>שם תלמיד 16</t>
  </si>
  <si>
    <t>שם תלמיד 17</t>
  </si>
  <si>
    <t>שם תלמיד 18</t>
  </si>
  <si>
    <t>שם תלמיד 19</t>
  </si>
  <si>
    <t>שם תלמיד 20</t>
  </si>
  <si>
    <t>שם תלמיד 21</t>
  </si>
  <si>
    <t>שם תלמיד 22</t>
  </si>
  <si>
    <t>שם תלמיד 23</t>
  </si>
  <si>
    <t>שם תלמיד 24</t>
  </si>
  <si>
    <t>שם תלמיד 25</t>
  </si>
  <si>
    <t>שם תלמיד 26</t>
  </si>
  <si>
    <t>שם תלמיד 27</t>
  </si>
  <si>
    <t>שם תלמיד 28</t>
  </si>
  <si>
    <t>שם תלמיד 29</t>
  </si>
  <si>
    <t>שם תלמיד 30</t>
  </si>
  <si>
    <t>שם תלמיד 31</t>
  </si>
  <si>
    <t>שם תלמיד 32</t>
  </si>
  <si>
    <t>שם תלמיד 33</t>
  </si>
  <si>
    <t>שם תלמיד 34</t>
  </si>
  <si>
    <t>שם תלמיד 35</t>
  </si>
  <si>
    <t>שם תלמיד 36</t>
  </si>
  <si>
    <t>שם תלמיד 37</t>
  </si>
  <si>
    <t>שם תלמיד 38</t>
  </si>
  <si>
    <t>שם תלמיד 39</t>
  </si>
  <si>
    <t>שם תלמיד 40</t>
  </si>
  <si>
    <t>שם תלמיד 41</t>
  </si>
  <si>
    <t>שם תלמיד 42</t>
  </si>
  <si>
    <t>שם תלמיד 43</t>
  </si>
  <si>
    <t>שם תלמיד 44</t>
  </si>
  <si>
    <t>שם תלמיד 45</t>
  </si>
  <si>
    <t>שם תלמיד 46</t>
  </si>
  <si>
    <t>שם תלמיד 47</t>
  </si>
  <si>
    <t>שם תלמיד 48</t>
  </si>
  <si>
    <t>שם תלמיד 49</t>
  </si>
  <si>
    <t>שם תלמיד 50</t>
  </si>
  <si>
    <t>שם תלמיד 51</t>
  </si>
  <si>
    <t>שם תלמיד 52</t>
  </si>
  <si>
    <t>שם תלמיד 53</t>
  </si>
  <si>
    <t>שם תלמיד 54</t>
  </si>
  <si>
    <t>שם תלמיד 55</t>
  </si>
  <si>
    <t>שם תלמיד 56</t>
  </si>
  <si>
    <t>שם תלמיד 57</t>
  </si>
  <si>
    <t>שם תלמיד 58</t>
  </si>
  <si>
    <t>שם תלמיד 59</t>
  </si>
  <si>
    <t>שם תלמיד 60</t>
  </si>
  <si>
    <t>ציון לא עובר</t>
  </si>
  <si>
    <t>עיצוב מותנה</t>
  </si>
  <si>
    <t>צבע</t>
  </si>
  <si>
    <t>ציון בקרה וציון סופי גדולים מהציון הרשום ב-B1</t>
  </si>
  <si>
    <t>ציון בקרה וציון סופי גדולים מהציון הרשום ב-D1</t>
  </si>
  <si>
    <t>מס' שיעורים שנלמדו ריק וכשיש ציון לשיעור לתלמיד</t>
  </si>
  <si>
    <t>ירוק</t>
  </si>
  <si>
    <t>אדום</t>
  </si>
  <si>
    <t>כתום</t>
  </si>
  <si>
    <t>בקרות</t>
  </si>
  <si>
    <t>ציון אינו יכול להיות גבוה מ-100</t>
  </si>
  <si>
    <t>ציון משימת העשרה אינו יכול להיות גבוה מ-5</t>
  </si>
  <si>
    <t>יש התראה אם סך התפלגות האחוזים קטנה / גדולה מ-100%</t>
  </si>
  <si>
    <t>עיצובים</t>
  </si>
  <si>
    <t>סיכום פרק מורחב
3</t>
  </si>
  <si>
    <t>סיכום פרק מורחב
4</t>
  </si>
  <si>
    <t>בעיה בחלוקת האחוזים לרכיבים השונים:
אין 100%</t>
  </si>
  <si>
    <t>אחוזים לחישוב פרק 1</t>
  </si>
  <si>
    <t>סיכום פרק 
1</t>
  </si>
  <si>
    <t>סיכום פרק 
2</t>
  </si>
  <si>
    <t>סיכום פרק 
3</t>
  </si>
  <si>
    <t>סיכום פרק 
4</t>
  </si>
  <si>
    <t>V</t>
  </si>
  <si>
    <t>-</t>
  </si>
  <si>
    <t xml:space="preserve">כמה ציונים  יש לחישוב פרק 1 </t>
  </si>
  <si>
    <t>ציון בקרה וציון סופי קטנים מהציון הרשום ב-D1</t>
  </si>
  <si>
    <t>תעודת זהות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</si>
</sst>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6" x14ac:knownFonts="1">
    <font>
      <sz val="10"/>
      <color rgb="FF000000"/>
      <name val="Arial"/>
      <scheme val="minor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b/>
      <sz val="14"/>
      <color theme="0"/>
      <name val="Calibri"/>
      <family val="2"/>
    </font>
    <font>
      <b/>
      <sz val="16"/>
      <color theme="1"/>
      <name val="Calibri"/>
      <family val="2"/>
    </font>
    <font>
      <b/>
      <sz val="16"/>
      <color rgb="FF000000"/>
      <name val="Calibri"/>
      <family val="2"/>
    </font>
    <font>
      <sz val="8"/>
      <name val="Arial"/>
      <family val="2"/>
      <scheme val="minor"/>
    </font>
    <font>
      <b/>
      <sz val="22"/>
      <color theme="1"/>
      <name val="Calibri"/>
      <family val="2"/>
    </font>
    <font>
      <b/>
      <sz val="26"/>
      <color rgb="FF000000"/>
      <name val="Calibri"/>
      <family val="2"/>
    </font>
    <font>
      <sz val="8"/>
      <name val="Arial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7ADDFF"/>
        <bgColor rgb="FF7ADDFF"/>
      </patternFill>
    </fill>
    <fill>
      <patternFill patternType="solid">
        <fgColor rgb="FF9BC2E6"/>
        <bgColor rgb="FF9BC2E6"/>
      </patternFill>
    </fill>
    <fill>
      <patternFill patternType="solid">
        <fgColor rgb="FFCAFF8C"/>
        <bgColor rgb="FFCAFF8C"/>
      </patternFill>
    </fill>
    <fill>
      <patternFill patternType="solid">
        <fgColor rgb="FFFFA1EF"/>
        <bgColor rgb="FFFFA1EF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theme="7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4.9989318521683403E-2"/>
        <bgColor rgb="FFFFA1EF"/>
      </patternFill>
    </fill>
    <fill>
      <patternFill patternType="solid">
        <fgColor theme="2" tint="-4.9989318521683403E-2"/>
        <bgColor theme="7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6" tint="0.59999389629810485"/>
        <bgColor rgb="FF7ADDFF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11" borderId="1" xfId="0" applyFont="1" applyFill="1" applyBorder="1" applyAlignment="1">
      <alignment horizontal="center"/>
    </xf>
    <xf numFmtId="10" fontId="2" fillId="0" borderId="0" xfId="0" applyNumberFormat="1" applyFont="1" applyAlignment="1" applyProtection="1">
      <alignment horizontal="center" vertical="center" wrapText="1"/>
      <protection locked="0"/>
    </xf>
    <xf numFmtId="9" fontId="2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9" fontId="1" fillId="8" borderId="0" xfId="0" applyNumberFormat="1" applyFont="1" applyFill="1" applyAlignment="1" applyProtection="1">
      <alignment horizontal="right" wrapText="1"/>
      <protection locked="0"/>
    </xf>
    <xf numFmtId="9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6" borderId="9" xfId="0" applyFont="1" applyFill="1" applyBorder="1" applyAlignment="1" applyProtection="1">
      <alignment horizontal="right" wrapText="1"/>
      <protection locked="0"/>
    </xf>
    <xf numFmtId="0" fontId="1" fillId="6" borderId="1" xfId="0" applyFont="1" applyFill="1" applyBorder="1" applyAlignment="1" applyProtection="1">
      <alignment horizontal="center" wrapText="1"/>
      <protection locked="0"/>
    </xf>
    <xf numFmtId="0" fontId="1" fillId="11" borderId="1" xfId="0" applyFont="1" applyFill="1" applyBorder="1" applyAlignment="1" applyProtection="1">
      <alignment horizontal="center" wrapText="1"/>
      <protection locked="0"/>
    </xf>
    <xf numFmtId="0" fontId="1" fillId="6" borderId="0" xfId="0" applyFont="1" applyFill="1" applyProtection="1">
      <protection locked="0"/>
    </xf>
    <xf numFmtId="0" fontId="1" fillId="6" borderId="10" xfId="0" applyFont="1" applyFill="1" applyBorder="1" applyAlignment="1" applyProtection="1">
      <alignment horizontal="right" wrapText="1"/>
      <protection locked="0"/>
    </xf>
    <xf numFmtId="0" fontId="1" fillId="6" borderId="5" xfId="0" applyFont="1" applyFill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7" fillId="6" borderId="0" xfId="0" applyFont="1" applyFill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wrapText="1"/>
    </xf>
    <xf numFmtId="164" fontId="1" fillId="6" borderId="5" xfId="0" applyNumberFormat="1" applyFont="1" applyFill="1" applyBorder="1" applyAlignment="1">
      <alignment horizontal="center" wrapText="1"/>
    </xf>
    <xf numFmtId="10" fontId="1" fillId="0" borderId="0" xfId="0" applyNumberFormat="1" applyFont="1" applyAlignment="1">
      <alignment horizontal="center" vertical="center" wrapText="1"/>
    </xf>
    <xf numFmtId="9" fontId="1" fillId="0" borderId="0" xfId="0" applyNumberFormat="1" applyFont="1" applyAlignment="1">
      <alignment horizontal="center" vertical="center" wrapText="1"/>
    </xf>
    <xf numFmtId="9" fontId="1" fillId="8" borderId="0" xfId="0" applyNumberFormat="1" applyFont="1" applyFill="1" applyAlignment="1">
      <alignment horizontal="center" vertical="center" wrapText="1"/>
    </xf>
    <xf numFmtId="9" fontId="9" fillId="0" borderId="11" xfId="0" applyNumberFormat="1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10" fontId="9" fillId="0" borderId="13" xfId="0" applyNumberFormat="1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10" fontId="1" fillId="8" borderId="16" xfId="0" applyNumberFormat="1" applyFont="1" applyFill="1" applyBorder="1" applyAlignment="1">
      <alignment horizontal="center" vertical="center" wrapText="1"/>
    </xf>
    <xf numFmtId="10" fontId="1" fillId="8" borderId="17" xfId="0" applyNumberFormat="1" applyFont="1" applyFill="1" applyBorder="1" applyAlignment="1">
      <alignment horizontal="center" vertical="center" wrapText="1"/>
    </xf>
    <xf numFmtId="9" fontId="9" fillId="0" borderId="0" xfId="0" applyNumberFormat="1" applyFont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10" fontId="9" fillId="0" borderId="18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wrapText="1"/>
      <protection locked="0"/>
    </xf>
    <xf numFmtId="0" fontId="1" fillId="11" borderId="9" xfId="0" applyFont="1" applyFill="1" applyBorder="1" applyAlignment="1" applyProtection="1">
      <alignment horizontal="center" wrapText="1"/>
      <protection locked="0"/>
    </xf>
    <xf numFmtId="0" fontId="1" fillId="6" borderId="7" xfId="0" applyFont="1" applyFill="1" applyBorder="1" applyAlignment="1" applyProtection="1">
      <alignment horizontal="center" wrapText="1"/>
      <protection locked="0"/>
    </xf>
    <xf numFmtId="10" fontId="2" fillId="0" borderId="19" xfId="0" applyNumberFormat="1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5" fillId="6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9" borderId="7" xfId="0" applyFont="1" applyFill="1" applyBorder="1" applyAlignment="1" applyProtection="1">
      <alignment horizontal="center" vertical="center" wrapText="1"/>
      <protection locked="0"/>
    </xf>
    <xf numFmtId="0" fontId="6" fillId="10" borderId="7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0" fontId="5" fillId="12" borderId="7" xfId="0" applyFont="1" applyFill="1" applyBorder="1" applyAlignment="1" applyProtection="1">
      <alignment horizontal="center" vertical="center" wrapText="1"/>
      <protection locked="0"/>
    </xf>
    <xf numFmtId="0" fontId="6" fillId="7" borderId="7" xfId="0" applyFont="1" applyFill="1" applyBorder="1" applyAlignment="1" applyProtection="1">
      <alignment horizontal="center" vertical="center" wrapText="1"/>
      <protection locked="0"/>
    </xf>
    <xf numFmtId="0" fontId="6" fillId="7" borderId="8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9" fontId="4" fillId="0" borderId="12" xfId="0" applyNumberFormat="1" applyFont="1" applyBorder="1" applyAlignment="1">
      <alignment horizontal="center" vertical="center" wrapText="1"/>
    </xf>
    <xf numFmtId="9" fontId="2" fillId="0" borderId="0" xfId="0" applyNumberFormat="1" applyFont="1" applyAlignment="1" applyProtection="1">
      <alignment horizontal="center" vertical="center"/>
      <protection locked="0"/>
    </xf>
    <xf numFmtId="0" fontId="1" fillId="6" borderId="23" xfId="0" applyFont="1" applyFill="1" applyBorder="1" applyAlignment="1" applyProtection="1">
      <alignment horizontal="right" wrapText="1"/>
      <protection locked="0"/>
    </xf>
    <xf numFmtId="10" fontId="1" fillId="8" borderId="24" xfId="0" applyNumberFormat="1" applyFont="1" applyFill="1" applyBorder="1" applyAlignment="1">
      <alignment horizontal="center" vertical="center" wrapText="1"/>
    </xf>
    <xf numFmtId="0" fontId="8" fillId="0" borderId="25" xfId="0" applyFont="1" applyBorder="1" applyAlignment="1" applyProtection="1">
      <alignment horizontal="center" vertical="center" wrapText="1"/>
      <protection locked="0"/>
    </xf>
    <xf numFmtId="10" fontId="9" fillId="0" borderId="0" xfId="0" applyNumberFormat="1" applyFont="1" applyAlignment="1" applyProtection="1">
      <alignment horizontal="center" vertical="center" wrapText="1"/>
      <protection locked="0"/>
    </xf>
    <xf numFmtId="9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10" fontId="4" fillId="0" borderId="0" xfId="0" applyNumberFormat="1" applyFont="1" applyAlignment="1" applyProtection="1">
      <alignment horizontal="center" vertical="center" wrapText="1"/>
      <protection locked="0"/>
    </xf>
    <xf numFmtId="0" fontId="5" fillId="2" borderId="31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32" xfId="0" applyFont="1" applyFill="1" applyBorder="1" applyAlignment="1" applyProtection="1">
      <alignment horizontal="center" vertical="center" wrapText="1"/>
      <protection locked="0"/>
    </xf>
    <xf numFmtId="10" fontId="1" fillId="13" borderId="29" xfId="0" applyNumberFormat="1" applyFont="1" applyFill="1" applyBorder="1" applyAlignment="1">
      <alignment horizontal="center" vertical="center" wrapText="1"/>
    </xf>
    <xf numFmtId="10" fontId="1" fillId="13" borderId="1" xfId="0" applyNumberFormat="1" applyFont="1" applyFill="1" applyBorder="1" applyAlignment="1">
      <alignment horizontal="center" vertical="center" wrapText="1"/>
    </xf>
    <xf numFmtId="10" fontId="1" fillId="13" borderId="30" xfId="0" applyNumberFormat="1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9" fontId="15" fillId="0" borderId="33" xfId="0" applyNumberFormat="1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9" fontId="15" fillId="0" borderId="34" xfId="0" applyNumberFormat="1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165" fontId="15" fillId="0" borderId="33" xfId="0" applyNumberFormat="1" applyFont="1" applyBorder="1" applyAlignment="1">
      <alignment horizontal="center"/>
    </xf>
    <xf numFmtId="165" fontId="15" fillId="0" borderId="34" xfId="0" applyNumberFormat="1" applyFont="1" applyBorder="1" applyAlignment="1">
      <alignment horizontal="center"/>
    </xf>
    <xf numFmtId="165" fontId="15" fillId="0" borderId="35" xfId="0" applyNumberFormat="1" applyFont="1" applyBorder="1" applyAlignment="1">
      <alignment horizontal="center"/>
    </xf>
    <xf numFmtId="9" fontId="1" fillId="0" borderId="14" xfId="0" applyNumberFormat="1" applyFont="1" applyBorder="1" applyAlignment="1" applyProtection="1">
      <alignment horizontal="center" vertical="center" wrapText="1"/>
      <protection locked="0"/>
    </xf>
    <xf numFmtId="9" fontId="1" fillId="0" borderId="15" xfId="0" applyNumberFormat="1" applyFont="1" applyBorder="1" applyAlignment="1" applyProtection="1">
      <alignment horizontal="center" vertical="center" wrapText="1"/>
      <protection locked="0"/>
    </xf>
    <xf numFmtId="9" fontId="2" fillId="0" borderId="0" xfId="0" applyNumberFormat="1" applyFont="1" applyAlignment="1">
      <alignment horizontal="center" vertical="center" wrapText="1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9" fontId="1" fillId="0" borderId="18" xfId="0" applyNumberFormat="1" applyFont="1" applyBorder="1" applyAlignment="1" applyProtection="1">
      <alignment horizontal="center" vertical="center" wrapText="1"/>
      <protection locked="0"/>
    </xf>
    <xf numFmtId="9" fontId="2" fillId="0" borderId="20" xfId="0" applyNumberFormat="1" applyFont="1" applyBorder="1" applyAlignment="1">
      <alignment horizontal="center" vertical="center" wrapText="1"/>
    </xf>
    <xf numFmtId="9" fontId="1" fillId="13" borderId="26" xfId="0" applyNumberFormat="1" applyFont="1" applyFill="1" applyBorder="1" applyAlignment="1" applyProtection="1">
      <alignment horizontal="center" vertical="center" wrapText="1"/>
      <protection locked="0"/>
    </xf>
    <xf numFmtId="9" fontId="1" fillId="13" borderId="27" xfId="0" applyNumberFormat="1" applyFont="1" applyFill="1" applyBorder="1" applyAlignment="1" applyProtection="1">
      <alignment horizontal="center" vertical="center" wrapText="1"/>
      <protection locked="0"/>
    </xf>
    <xf numFmtId="9" fontId="1" fillId="13" borderId="28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6" borderId="1" xfId="0" applyFont="1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55"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auto="1"/>
      </font>
      <fill>
        <patternFill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2" tint="-4.9989318521683403E-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2" tint="-4.9989318521683403E-2"/>
        </patternFill>
      </fill>
      <alignment horizontal="center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  <protection locked="0" hidden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2" tint="-4.9989318521683403E-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2" tint="-4.9989318521683403E-2"/>
        </patternFill>
      </fill>
      <alignment horizontal="center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protection locked="0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27F931"/>
      <color rgb="FF00FF00"/>
      <color rgb="FF66FF66"/>
      <color rgb="FF00CC00"/>
      <color rgb="FFF2EC6E"/>
      <color rgb="FFE2E2E2"/>
      <color rgb="FF66CC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84C24B1-8D0A-4FA2-A2E6-70CAD947B969}" name="טבלת_ציונים1" displayName="טבלת_ציונים1" ref="B5:M65" totalsRowShown="0" headerRowDxfId="54" dataDxfId="52" headerRowBorderDxfId="53" tableBorderDxfId="51" totalsRowBorderDxfId="50">
  <autoFilter ref="B5:M65" xr:uid="{F7C65FC0-123F-42B9-8466-277249F9F886}"/>
  <tableColumns count="12">
    <tableColumn id="1" xr3:uid="{C2C0ADF2-783E-4DD0-A8D0-D04EBB03860B}" name="שמות התלמידים " dataDxfId="49"/>
    <tableColumn id="2" xr3:uid="{9E1B0347-2BA4-49A8-BC7C-50F3C718DAF8}" name="סיכום פרק מורחב_x000a_1" dataDxfId="48"/>
    <tableColumn id="3" xr3:uid="{FA255FBB-BD4A-436D-B008-FA05BB0F08B1}" name="סיכום פרק מורחב_x000a_2" dataDxfId="47"/>
    <tableColumn id="4" xr3:uid="{12774F69-55D3-4F39-8E45-0390CAC17310}" name="שיעור לתלמיד _x000a_עד נקודת הבקרה" dataDxfId="46"/>
    <tableColumn id="12" xr3:uid="{DB71F135-7C34-497C-850C-9FCE4ED02C2E}" name="מס' שיעורים שנלמדו" dataDxfId="45"/>
    <tableColumn id="5" xr3:uid="{E5407569-A82F-48A1-82AE-67B4A7429C88}" name="בקרה" dataDxfId="44">
      <calculatedColumnFormula>IFERROR(ROUND(C6*IF(טבלת_ציונים1[[#This Row],[סיכום פרק מורחב
2]]&lt;&gt;"",$C$4/$G$4,$C$3/$G$4)+
D6*IF(טבלת_ציונים1[[#This Row],[סיכום פרק מורחב
2]]&lt;&gt;"",$C$4/$G$4,$C$3/$G$4)+
E6*$O$2/טבלת_ציונים1[[#This Row],[מס'' שיעורים שנלמדו]]*$E$4/$G$4,1),"")</calculatedColumnFormula>
    </tableColumn>
    <tableColumn id="6" xr3:uid="{3D35B375-09BF-43F4-A5CC-326F4FF55AC4}" name="מטלת סיכום קורס" dataDxfId="43"/>
    <tableColumn id="7" xr3:uid="{0F941737-6EC7-4E38-A12D-4C4AF3875D92}" name="תלמידאות" dataDxfId="42"/>
    <tableColumn id="8" xr3:uid="{86CAF08A-EACB-4BE2-93B5-EFFEE2C8BF19}" name="(שיעור לתלמיד)_x000a_ממולא בסוף הקורס מקמפוס" dataDxfId="41"/>
    <tableColumn id="9" xr3:uid="{2892A038-67F7-4BA1-BFAD-C5F71DC4E4BE}" name="משימת העשרה" dataDxfId="40"/>
    <tableColumn id="10" xr3:uid="{8D762896-2340-43D7-A135-80D5D5CDA0E4}" name="ציון סופי" dataDxfId="39">
      <calculatedColumnFormula>IF(ROUND(($C$4*C6)+($D$4*D6)+($H$4*H6)+($I$4*I6)+($J$4*J6),1)=0, "",ROUND(($C$4*C6)+($D$4*D6)+($H$4*H6)+($I$4*I6)+($J$4*J6),1))</calculatedColumnFormula>
    </tableColumn>
    <tableColumn id="11" xr3:uid="{DFA487FA-99B3-4A6C-9554-3F4F9A596331}" name="ציון סופי + משימת העשרה" dataDxfId="38">
      <calculatedColumnFormula>IF(טבלת_ציונים1[[#This Row],[ציון סופי]]="","",ROUND(IF((L6+K6) &gt; 100,100,L6+K6),1))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B163DE1-585C-4535-8DA9-57C2F70436E7}" name="טבלת_ציונים13" displayName="טבלת_ציונים13" ref="B5:O65" totalsRowShown="0" headerRowDxfId="37" dataDxfId="35" headerRowBorderDxfId="36" tableBorderDxfId="34" totalsRowBorderDxfId="33">
  <autoFilter ref="B5:O65" xr:uid="{F7C65FC0-123F-42B9-8466-277249F9F886}"/>
  <tableColumns count="14">
    <tableColumn id="1" xr3:uid="{55CEB51B-9A65-4B4B-A192-D5737D8AE2A3}" name="שמות התלמידים " dataDxfId="32"/>
    <tableColumn id="13" xr3:uid="{49386D70-A373-41A2-AF85-DFB1B053597A}" name="סיכום פרק מורחב_x000a_1" dataDxfId="31"/>
    <tableColumn id="14" xr3:uid="{0647763E-D82E-4E37-A90C-164C08A647CF}" name="סיכום פרק מורחב_x000a_2" dataDxfId="30"/>
    <tableColumn id="2" xr3:uid="{5AC3E2B5-9534-4C62-A9E8-3B723C7F6347}" name="סיכום פרק מורחב_x000a_3" dataDxfId="29"/>
    <tableColumn id="3" xr3:uid="{500A6567-A1CD-49EB-AE7D-BBD7F35FEA85}" name="סיכום פרק מורחב_x000a_4" dataDxfId="28"/>
    <tableColumn id="4" xr3:uid="{0C2E8564-A63D-404A-B4EC-FD5C897001A7}" name="שיעור לתלמיד _x000a_עד נקודת הבקרה" dataDxfId="27"/>
    <tableColumn id="12" xr3:uid="{1D30FDD4-C54B-46EC-91F6-998A07C0EB73}" name="מס' שיעורים שנלמדו" dataDxfId="26"/>
    <tableColumn id="5" xr3:uid="{7024BB98-52C1-4415-A5B8-53DFEFA23906}" name="בקרה" dataDxfId="25">
      <calculatedColumnFormula>IFERROR(ROUND(
C6*V6/$I$4+
D6*V6/$I$4+
E6*V6/$I$4+
F6*V6/$I$4+
G6*$Q$2/טבלת_ציונים13[[#This Row],[מס'' שיעורים שנלמדו]]*$G$4/$I$4,1),"")</calculatedColumnFormula>
    </tableColumn>
    <tableColumn id="6" xr3:uid="{34D2E812-B5E2-48E2-94E9-AE9CCBF8A78D}" name="מטלת סיכום קורס" dataDxfId="24"/>
    <tableColumn id="7" xr3:uid="{CD062E08-470D-4232-86F2-A71E124397BE}" name="תלמידאות" dataDxfId="23"/>
    <tableColumn id="8" xr3:uid="{2CB3279B-422F-4FB9-B1EE-53E988CF2E1E}" name="(שיעור לתלמיד)_x000a_ממולא בסוף הקורס מקמפוס" dataDxfId="22"/>
    <tableColumn id="9" xr3:uid="{2E69AB72-A4AA-49A8-8C2F-D5F6971A324D}" name="משימת העשרה" dataDxfId="21"/>
    <tableColumn id="10" xr3:uid="{E2E26704-2F42-4D99-A115-6CB5CB41D7EB}" name="ציון סופי" dataDxfId="20">
      <calculatedColumnFormula>IF(ROUND(($C$4*C6)+($D$4*D6)+($E$4*E6)+($F$4*F6)+($J$4*J6)+($K$4*K6)+($L$4*L6),1)=0, "",ROUND(($C$4*C6)+($D$4*D6)+($E$4*E6)+($F$4*F6)+($J$4*J6)+($K$4*K6)+($L$4*L6),1))</calculatedColumnFormula>
    </tableColumn>
    <tableColumn id="11" xr3:uid="{4AFCDF89-99CF-46DE-9510-1F2F69F10400}" name="ציון סופי + משימת העשרה" dataDxfId="19">
      <calculatedColumnFormula>IF(טבלת_ציונים13[[#This Row],[ציון סופי]]="","",ROUND(IF((N6+M6) &gt; 100,100,N6+M6),1))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N1042"/>
  <sheetViews>
    <sheetView rightToLeft="1" tabSelected="1" zoomScale="60" zoomScaleNormal="60" workbookViewId="0">
      <selection activeCell="A62" sqref="A53:A62"/>
    </sheetView>
  </sheetViews>
  <sheetFormatPr defaultColWidth="12.54296875" defaultRowHeight="15.75" customHeight="1" x14ac:dyDescent="0.45"/>
  <cols>
    <col min="1" max="1" width="12.54296875" style="14"/>
    <col min="2" max="2" width="18.81640625" style="14" customWidth="1"/>
    <col min="3" max="12" width="17.81640625" style="14" customWidth="1"/>
    <col min="13" max="13" width="17.81640625" style="23" customWidth="1"/>
    <col min="14" max="14" width="22.26953125" style="4" customWidth="1"/>
    <col min="15" max="15" width="12.54296875" style="4"/>
    <col min="16" max="16" width="41.1796875" style="4" customWidth="1"/>
    <col min="17" max="17" width="37" style="4" bestFit="1" customWidth="1"/>
    <col min="18" max="40" width="12.54296875" style="4"/>
    <col min="41" max="16384" width="12.54296875" style="14"/>
  </cols>
  <sheetData>
    <row r="1" spans="1:40" s="5" customFormat="1" ht="49.5" customHeight="1" thickBot="1" x14ac:dyDescent="0.3">
      <c r="B1" s="30" t="s">
        <v>16</v>
      </c>
      <c r="C1" s="31">
        <v>80</v>
      </c>
      <c r="D1" s="32" t="s">
        <v>78</v>
      </c>
      <c r="E1" s="33">
        <v>55</v>
      </c>
      <c r="F1" s="2"/>
      <c r="G1" s="3"/>
      <c r="J1" s="3"/>
      <c r="K1" s="3"/>
      <c r="L1" s="94" t="str">
        <f>IF(O1&gt;100%,P1,IF(O1&lt;100%,Q1,""))</f>
        <v/>
      </c>
      <c r="M1" s="94"/>
      <c r="N1" s="60" t="s">
        <v>14</v>
      </c>
      <c r="O1" s="61">
        <f>SUM(H4:J4,C4:D4)</f>
        <v>1</v>
      </c>
      <c r="P1" s="24" t="s">
        <v>17</v>
      </c>
      <c r="Q1" s="24" t="s">
        <v>15</v>
      </c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 s="5" customFormat="1" ht="16.5" customHeight="1" thickBot="1" x14ac:dyDescent="0.3">
      <c r="B2" s="36"/>
      <c r="C2" s="37"/>
      <c r="D2" s="38"/>
      <c r="E2" s="39"/>
      <c r="F2" s="2"/>
      <c r="G2" s="3"/>
      <c r="H2" s="62"/>
      <c r="I2" s="62"/>
      <c r="J2" s="3"/>
      <c r="K2" s="3"/>
      <c r="L2" s="6"/>
      <c r="M2" s="4"/>
      <c r="N2" s="7" t="s">
        <v>13</v>
      </c>
      <c r="O2" s="8">
        <v>5</v>
      </c>
      <c r="P2" s="24"/>
      <c r="Q2" s="2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40" s="5" customFormat="1" ht="18.5" x14ac:dyDescent="0.25">
      <c r="C3" s="92">
        <v>0.25</v>
      </c>
      <c r="D3" s="93"/>
      <c r="E3" s="2"/>
      <c r="F3" s="2"/>
      <c r="G3" s="3"/>
      <c r="H3" s="3"/>
      <c r="I3" s="3"/>
      <c r="J3" s="3"/>
      <c r="K3" s="3"/>
      <c r="L3" s="6"/>
      <c r="M3" s="4"/>
      <c r="P3" s="24"/>
      <c r="Q3" s="2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</row>
    <row r="4" spans="1:40" ht="19" thickBot="1" x14ac:dyDescent="0.5">
      <c r="B4" s="9" t="s">
        <v>11</v>
      </c>
      <c r="C4" s="34">
        <v>0.125</v>
      </c>
      <c r="D4" s="35">
        <v>0.125</v>
      </c>
      <c r="E4" s="27">
        <v>0.15</v>
      </c>
      <c r="F4" s="27"/>
      <c r="G4" s="28">
        <f>SUM(C4:E4)</f>
        <v>0.4</v>
      </c>
      <c r="H4" s="29">
        <v>0.5</v>
      </c>
      <c r="I4" s="29">
        <v>0.1</v>
      </c>
      <c r="J4" s="29">
        <v>0.15</v>
      </c>
      <c r="K4" s="10"/>
      <c r="L4" s="11"/>
      <c r="M4" s="12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</row>
    <row r="5" spans="1:40" s="15" customFormat="1" ht="77.25" customHeight="1" thickBot="1" x14ac:dyDescent="0.5">
      <c r="A5" s="104" t="s">
        <v>104</v>
      </c>
      <c r="B5" s="50" t="s">
        <v>8</v>
      </c>
      <c r="C5" s="51" t="s">
        <v>1</v>
      </c>
      <c r="D5" s="51" t="s">
        <v>2</v>
      </c>
      <c r="E5" s="52" t="s">
        <v>5</v>
      </c>
      <c r="F5" s="52" t="s">
        <v>12</v>
      </c>
      <c r="G5" s="53" t="s">
        <v>4</v>
      </c>
      <c r="H5" s="54" t="s">
        <v>9</v>
      </c>
      <c r="I5" s="55" t="s">
        <v>3</v>
      </c>
      <c r="J5" s="56" t="s">
        <v>10</v>
      </c>
      <c r="K5" s="57" t="s">
        <v>7</v>
      </c>
      <c r="L5" s="58" t="s">
        <v>0</v>
      </c>
      <c r="M5" s="59" t="s">
        <v>6</v>
      </c>
      <c r="N5" s="4"/>
      <c r="O5" s="4"/>
      <c r="P5" s="95" t="s">
        <v>91</v>
      </c>
      <c r="Q5" s="96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1:40" s="19" customFormat="1" ht="28.5" x14ac:dyDescent="0.45">
      <c r="A6" s="107"/>
      <c r="B6" s="16" t="s">
        <v>18</v>
      </c>
      <c r="C6" s="16"/>
      <c r="D6" s="16"/>
      <c r="E6" s="18"/>
      <c r="F6" s="18"/>
      <c r="G6" s="1" t="str">
        <f>IFERROR(ROUND(C6*IF(טבלת_ציונים1[[#This Row],[סיכום פרק מורחב
2]]&lt;&gt;"",$C$4/$G$4,$C$3/$G$4)+
D6*IF(טבלת_ציונים1[[#This Row],[סיכום פרק מורחב
2]]&lt;&gt;"",$C$4/$G$4,$C$3/$G$4)+
E6*$O$2/טבלת_ציונים1[[#This Row],[מס'' שיעורים שנלמדו]]*$E$4/$G$4,1),"")</f>
        <v/>
      </c>
      <c r="H6" s="17"/>
      <c r="I6" s="17"/>
      <c r="J6" s="17"/>
      <c r="K6" s="17"/>
      <c r="L6" s="25" t="str">
        <f t="shared" ref="L6:L37" si="0">IF(ROUND(($C$4*C6)+($D$4*D6)+($H$4*H6)+($I$4*I6)+($J$4*J6),1)=0, "",ROUND(($C$4*C6)+($D$4*D6)+($H$4*H6)+($I$4*I6)+($J$4*J6),1))</f>
        <v/>
      </c>
      <c r="M6" s="1" t="str">
        <f>IF(טבלת_ציונים1[[#This Row],[ציון סופי]]="","",ROUND(IF((L6+K6) &gt; 100,100,L6+K6),1))</f>
        <v/>
      </c>
      <c r="N6" s="4"/>
      <c r="O6" s="2"/>
      <c r="P6" s="46" t="s">
        <v>79</v>
      </c>
      <c r="Q6" s="47" t="s">
        <v>80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s="19" customFormat="1" ht="37" x14ac:dyDescent="0.45">
      <c r="A7" s="107"/>
      <c r="B7" s="16" t="s">
        <v>19</v>
      </c>
      <c r="C7" s="16"/>
      <c r="D7" s="16"/>
      <c r="E7" s="18"/>
      <c r="F7" s="18"/>
      <c r="G7" s="1" t="str">
        <f>IFERROR(ROUND(C7*IF(טבלת_ציונים1[[#This Row],[סיכום פרק מורחב
2]]&lt;&gt;"",$C$4/$G$4,$C$3/$G$4)+
D7*IF(טבלת_ציונים1[[#This Row],[סיכום פרק מורחב
2]]&lt;&gt;"",$C$4/$G$4,$C$3/$G$4)+
E7*$O$2/טבלת_ציונים1[[#This Row],[מס'' שיעורים שנלמדו]]*$E$4/$G$4,1),"")</f>
        <v/>
      </c>
      <c r="H7" s="17"/>
      <c r="I7" s="17"/>
      <c r="J7" s="17"/>
      <c r="K7" s="17"/>
      <c r="L7" s="25" t="str">
        <f t="shared" si="0"/>
        <v/>
      </c>
      <c r="M7" s="1" t="str">
        <f>IF(טבלת_ציונים1[[#This Row],[ציון סופי]]="","",ROUND(IF((L7+K7) &gt; 100,100,L7+K7),1))</f>
        <v/>
      </c>
      <c r="N7" s="4"/>
      <c r="O7" s="4"/>
      <c r="P7" s="43" t="s">
        <v>81</v>
      </c>
      <c r="Q7" s="44" t="s">
        <v>84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</row>
    <row r="8" spans="1:40" s="19" customFormat="1" ht="37" x14ac:dyDescent="0.45">
      <c r="A8" s="107"/>
      <c r="B8" s="16" t="s">
        <v>20</v>
      </c>
      <c r="C8" s="16"/>
      <c r="D8" s="16"/>
      <c r="E8" s="18"/>
      <c r="F8" s="18"/>
      <c r="G8" s="1" t="str">
        <f>IFERROR(ROUND(C8*IF(טבלת_ציונים1[[#This Row],[סיכום פרק מורחב
2]]&lt;&gt;"",$C$4/$G$4,$C$3/$G$4)+
D8*IF(טבלת_ציונים1[[#This Row],[סיכום פרק מורחב
2]]&lt;&gt;"",$C$4/$G$4,$C$3/$G$4)+
E8*$O$2/טבלת_ציונים1[[#This Row],[מס'' שיעורים שנלמדו]]*$E$4/$G$4,1),"")</f>
        <v/>
      </c>
      <c r="H8" s="17"/>
      <c r="I8" s="17"/>
      <c r="J8" s="17"/>
      <c r="K8" s="17"/>
      <c r="L8" s="25" t="str">
        <f t="shared" si="0"/>
        <v/>
      </c>
      <c r="M8" s="1" t="str">
        <f>IF(טבלת_ציונים1[[#This Row],[ציון סופי]]="","",ROUND(IF((L8+K8) &gt; 100,100,L8+K8),1))</f>
        <v/>
      </c>
      <c r="N8" s="4"/>
      <c r="O8" s="4"/>
      <c r="P8" s="43" t="s">
        <v>82</v>
      </c>
      <c r="Q8" s="44" t="s">
        <v>85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</row>
    <row r="9" spans="1:40" ht="37" x14ac:dyDescent="0.45">
      <c r="A9" s="107"/>
      <c r="B9" s="16" t="s">
        <v>21</v>
      </c>
      <c r="C9" s="16"/>
      <c r="D9" s="16"/>
      <c r="E9" s="18"/>
      <c r="F9" s="18"/>
      <c r="G9" s="1" t="str">
        <f>IFERROR(ROUND(C9*IF(טבלת_ציונים1[[#This Row],[סיכום פרק מורחב
2]]&lt;&gt;"",$C$4/$G$4,$C$3/$G$4)+
D9*IF(טבלת_ציונים1[[#This Row],[סיכום פרק מורחב
2]]&lt;&gt;"",$C$4/$G$4,$C$3/$G$4)+
E9*$O$2/טבלת_ציונים1[[#This Row],[מס'' שיעורים שנלמדו]]*$E$4/$G$4,1),"")</f>
        <v/>
      </c>
      <c r="H9" s="17"/>
      <c r="I9" s="17"/>
      <c r="J9" s="17"/>
      <c r="K9" s="17"/>
      <c r="L9" s="25" t="str">
        <f t="shared" si="0"/>
        <v/>
      </c>
      <c r="M9" s="1" t="str">
        <f>IF(טבלת_ציונים1[[#This Row],[ציון סופי]]="","",ROUND(IF((L9+K9) &gt; 100,100,L9+K9),1))</f>
        <v/>
      </c>
      <c r="P9" s="45" t="s">
        <v>83</v>
      </c>
      <c r="Q9" s="44" t="s">
        <v>86</v>
      </c>
    </row>
    <row r="10" spans="1:40" ht="18.5" x14ac:dyDescent="0.45">
      <c r="A10" s="107"/>
      <c r="B10" s="16" t="s">
        <v>22</v>
      </c>
      <c r="C10" s="16"/>
      <c r="D10" s="16"/>
      <c r="E10" s="18"/>
      <c r="F10" s="18"/>
      <c r="G10" s="1" t="str">
        <f>IFERROR(ROUND(C10*IF(טבלת_ציונים1[[#This Row],[סיכום פרק מורחב
2]]&lt;&gt;"",$C$4/$G$4,$C$3/$G$4)+
D10*IF(טבלת_ציונים1[[#This Row],[סיכום פרק מורחב
2]]&lt;&gt;"",$C$4/$G$4,$C$3/$G$4)+
E10*$O$2/טבלת_ציונים1[[#This Row],[מס'' שיעורים שנלמדו]]*$E$4/$G$4,1),"")</f>
        <v/>
      </c>
      <c r="H10" s="17"/>
      <c r="I10" s="17"/>
      <c r="J10" s="17"/>
      <c r="K10" s="17"/>
      <c r="L10" s="25" t="str">
        <f t="shared" si="0"/>
        <v/>
      </c>
      <c r="M10" s="1" t="str">
        <f>IF(טבלת_ציונים1[[#This Row],[ציון סופי]]="","",ROUND(IF((L10+K10) &gt; 100,100,L10+K10),1))</f>
        <v/>
      </c>
      <c r="P10" s="45"/>
      <c r="Q10" s="44"/>
    </row>
    <row r="11" spans="1:40" ht="34" thickBot="1" x14ac:dyDescent="0.5">
      <c r="A11" s="107"/>
      <c r="B11" s="16" t="s">
        <v>23</v>
      </c>
      <c r="C11" s="16"/>
      <c r="D11" s="16"/>
      <c r="E11" s="18"/>
      <c r="F11" s="18"/>
      <c r="G11" s="1" t="str">
        <f>IFERROR(ROUND(C11*IF(טבלת_ציונים1[[#This Row],[סיכום פרק מורחב
2]]&lt;&gt;"",$C$4/$G$4,$C$3/$G$4)+
D11*IF(טבלת_ציונים1[[#This Row],[סיכום פרק מורחב
2]]&lt;&gt;"",$C$4/$G$4,$C$3/$G$4)+
E11*$O$2/טבלת_ציונים1[[#This Row],[מס'' שיעורים שנלמדו]]*$E$4/$G$4,1),"")</f>
        <v/>
      </c>
      <c r="H11" s="17"/>
      <c r="I11" s="17"/>
      <c r="J11" s="17"/>
      <c r="K11" s="17"/>
      <c r="L11" s="25" t="str">
        <f t="shared" si="0"/>
        <v/>
      </c>
      <c r="M11" s="1" t="str">
        <f>IF(טבלת_ציונים1[[#This Row],[ציון סופי]]="","",ROUND(IF((L11+K11) &gt; 100,100,L11+K11),1))</f>
        <v/>
      </c>
      <c r="P11" s="97" t="s">
        <v>87</v>
      </c>
      <c r="Q11" s="98"/>
    </row>
    <row r="12" spans="1:40" ht="18.5" x14ac:dyDescent="0.45">
      <c r="A12" s="107"/>
      <c r="B12" s="16" t="s">
        <v>24</v>
      </c>
      <c r="C12" s="16"/>
      <c r="D12" s="16"/>
      <c r="E12" s="18"/>
      <c r="F12" s="18"/>
      <c r="G12" s="1" t="str">
        <f>IFERROR(ROUND(C12*IF(טבלת_ציונים1[[#This Row],[סיכום פרק מורחב
2]]&lt;&gt;"",$C$4/$G$4,$C$3/$G$4)+
D12*IF(טבלת_ציונים1[[#This Row],[סיכום פרק מורחב
2]]&lt;&gt;"",$C$4/$G$4,$C$3/$G$4)+
E12*$O$2/טבלת_ציונים1[[#This Row],[מס'' שיעורים שנלמדו]]*$E$4/$G$4,1),"")</f>
        <v/>
      </c>
      <c r="H12" s="17"/>
      <c r="I12" s="17"/>
      <c r="J12" s="17"/>
      <c r="K12" s="17"/>
      <c r="L12" s="25" t="str">
        <f t="shared" si="0"/>
        <v/>
      </c>
      <c r="M12" s="1" t="str">
        <f>IF(טבלת_ציונים1[[#This Row],[ציון סופי]]="","",ROUND(IF((L12+K12) &gt; 100,100,L12+K12),1))</f>
        <v/>
      </c>
      <c r="P12" s="45" t="s">
        <v>88</v>
      </c>
      <c r="Q12" s="44"/>
    </row>
    <row r="13" spans="1:40" ht="37" x14ac:dyDescent="0.45">
      <c r="A13" s="107"/>
      <c r="B13" s="16" t="s">
        <v>25</v>
      </c>
      <c r="C13" s="16"/>
      <c r="D13" s="16"/>
      <c r="E13" s="18"/>
      <c r="F13" s="18"/>
      <c r="G13" s="1" t="str">
        <f>IFERROR(ROUND(C13*IF(טבלת_ציונים1[[#This Row],[סיכום פרק מורחב
2]]&lt;&gt;"",$C$4/$G$4,$C$3/$G$4)+
D13*IF(טבלת_ציונים1[[#This Row],[סיכום פרק מורחב
2]]&lt;&gt;"",$C$4/$G$4,$C$3/$G$4)+
E13*$O$2/טבלת_ציונים1[[#This Row],[מס'' שיעורים שנלמדו]]*$E$4/$G$4,1),"")</f>
        <v/>
      </c>
      <c r="H13" s="17"/>
      <c r="I13" s="17"/>
      <c r="J13" s="17"/>
      <c r="K13" s="17"/>
      <c r="L13" s="25" t="str">
        <f t="shared" si="0"/>
        <v/>
      </c>
      <c r="M13" s="1" t="str">
        <f>IF(טבלת_ציונים1[[#This Row],[ציון סופי]]="","",ROUND(IF((L13+K13) &gt; 100,100,L13+K13),1))</f>
        <v/>
      </c>
      <c r="P13" s="45" t="s">
        <v>89</v>
      </c>
      <c r="Q13" s="44"/>
    </row>
    <row r="14" spans="1:40" ht="18.5" x14ac:dyDescent="0.45">
      <c r="A14" s="107"/>
      <c r="B14" s="16" t="s">
        <v>26</v>
      </c>
      <c r="C14" s="16"/>
      <c r="D14" s="16"/>
      <c r="E14" s="18"/>
      <c r="F14" s="18"/>
      <c r="G14" s="1" t="str">
        <f>IFERROR(ROUND(C14*IF(טבלת_ציונים1[[#This Row],[סיכום פרק מורחב
2]]&lt;&gt;"",$C$4/$G$4,$C$3/$G$4)+
D14*IF(טבלת_ציונים1[[#This Row],[סיכום פרק מורחב
2]]&lt;&gt;"",$C$4/$G$4,$C$3/$G$4)+
E14*$O$2/טבלת_ציונים1[[#This Row],[מס'' שיעורים שנלמדו]]*$E$4/$G$4,1),"")</f>
        <v/>
      </c>
      <c r="H14" s="17"/>
      <c r="I14" s="17"/>
      <c r="J14" s="17"/>
      <c r="K14" s="17"/>
      <c r="L14" s="25" t="str">
        <f t="shared" si="0"/>
        <v/>
      </c>
      <c r="M14" s="1" t="str">
        <f>IF(טבלת_ציונים1[[#This Row],[ציון סופי]]="","",ROUND(IF((L14+K14) &gt; 100,100,L14+K14),1))</f>
        <v/>
      </c>
      <c r="P14" s="45"/>
      <c r="Q14" s="44"/>
    </row>
    <row r="15" spans="1:40" ht="37.5" thickBot="1" x14ac:dyDescent="0.5">
      <c r="A15" s="107"/>
      <c r="B15" s="16" t="s">
        <v>27</v>
      </c>
      <c r="C15" s="16"/>
      <c r="D15" s="16"/>
      <c r="E15" s="18"/>
      <c r="F15" s="18"/>
      <c r="G15" s="1" t="str">
        <f>IFERROR(ROUND(C15*IF(טבלת_ציונים1[[#This Row],[סיכום פרק מורחב
2]]&lt;&gt;"",$C$4/$G$4,$C$3/$G$4)+
D15*IF(טבלת_ציונים1[[#This Row],[סיכום פרק מורחב
2]]&lt;&gt;"",$C$4/$G$4,$C$3/$G$4)+
E15*$O$2/טבלת_ציונים1[[#This Row],[מס'' שיעורים שנלמדו]]*$E$4/$G$4,1),"")</f>
        <v/>
      </c>
      <c r="H15" s="17"/>
      <c r="I15" s="17"/>
      <c r="J15" s="17"/>
      <c r="K15" s="17"/>
      <c r="L15" s="25" t="str">
        <f t="shared" si="0"/>
        <v/>
      </c>
      <c r="M15" s="1" t="str">
        <f>IF(טבלת_ציונים1[[#This Row],[ציון סופי]]="","",ROUND(IF((L15+K15) &gt; 100,100,L15+K15),1))</f>
        <v/>
      </c>
      <c r="P15" s="48" t="s">
        <v>90</v>
      </c>
      <c r="Q15" s="49"/>
    </row>
    <row r="16" spans="1:40" ht="18.5" x14ac:dyDescent="0.45">
      <c r="A16" s="107"/>
      <c r="B16" s="16" t="s">
        <v>28</v>
      </c>
      <c r="C16" s="16"/>
      <c r="D16" s="16"/>
      <c r="E16" s="18"/>
      <c r="F16" s="18"/>
      <c r="G16" s="1" t="str">
        <f>IFERROR(ROUND(C16*IF(טבלת_ציונים1[[#This Row],[סיכום פרק מורחב
2]]&lt;&gt;"",$C$4/$G$4,$C$3/$G$4)+
D16*IF(טבלת_ציונים1[[#This Row],[סיכום פרק מורחב
2]]&lt;&gt;"",$C$4/$G$4,$C$3/$G$4)+
E16*$O$2/טבלת_ציונים1[[#This Row],[מס'' שיעורים שנלמדו]]*$E$4/$G$4,1),"")</f>
        <v/>
      </c>
      <c r="H16" s="17"/>
      <c r="I16" s="17"/>
      <c r="J16" s="17"/>
      <c r="K16" s="17"/>
      <c r="L16" s="25" t="str">
        <f t="shared" si="0"/>
        <v/>
      </c>
      <c r="M16" s="1" t="str">
        <f>IF(טבלת_ציונים1[[#This Row],[ציון סופי]]="","",ROUND(IF((L16+K16) &gt; 100,100,L16+K16),1))</f>
        <v/>
      </c>
    </row>
    <row r="17" spans="1:13" ht="18.5" x14ac:dyDescent="0.45">
      <c r="A17" s="107"/>
      <c r="B17" s="16" t="s">
        <v>29</v>
      </c>
      <c r="C17" s="16"/>
      <c r="D17" s="16"/>
      <c r="E17" s="18"/>
      <c r="F17" s="18"/>
      <c r="G17" s="1" t="str">
        <f>IFERROR(ROUND(C17*IF(טבלת_ציונים1[[#This Row],[סיכום פרק מורחב
2]]&lt;&gt;"",$C$4/$G$4,$C$3/$G$4)+
D17*IF(טבלת_ציונים1[[#This Row],[סיכום פרק מורחב
2]]&lt;&gt;"",$C$4/$G$4,$C$3/$G$4)+
E17*$O$2/טבלת_ציונים1[[#This Row],[מס'' שיעורים שנלמדו]]*$E$4/$G$4,1),"")</f>
        <v/>
      </c>
      <c r="H17" s="17"/>
      <c r="I17" s="17"/>
      <c r="J17" s="17"/>
      <c r="K17" s="17"/>
      <c r="L17" s="25" t="str">
        <f t="shared" si="0"/>
        <v/>
      </c>
      <c r="M17" s="1" t="str">
        <f>IF(טבלת_ציונים1[[#This Row],[ציון סופי]]="","",ROUND(IF((L17+K17) &gt; 100,100,L17+K17),1))</f>
        <v/>
      </c>
    </row>
    <row r="18" spans="1:13" ht="18.5" x14ac:dyDescent="0.45">
      <c r="A18" s="104"/>
      <c r="B18" s="16" t="s">
        <v>30</v>
      </c>
      <c r="C18" s="16"/>
      <c r="D18" s="16"/>
      <c r="E18" s="18"/>
      <c r="F18" s="18"/>
      <c r="G18" s="1" t="str">
        <f>IFERROR(ROUND(C18*IF(טבלת_ציונים1[[#This Row],[סיכום פרק מורחב
2]]&lt;&gt;"",$C$4/$G$4,$C$3/$G$4)+
D18*IF(טבלת_ציונים1[[#This Row],[סיכום פרק מורחב
2]]&lt;&gt;"",$C$4/$G$4,$C$3/$G$4)+
E18*$O$2/טבלת_ציונים1[[#This Row],[מס'' שיעורים שנלמדו]]*$E$4/$G$4,1),"")</f>
        <v/>
      </c>
      <c r="H18" s="17"/>
      <c r="I18" s="17"/>
      <c r="J18" s="17"/>
      <c r="K18" s="17"/>
      <c r="L18" s="25" t="str">
        <f t="shared" si="0"/>
        <v/>
      </c>
      <c r="M18" s="1" t="str">
        <f>IF(טבלת_ציונים1[[#This Row],[ציון סופי]]="","",ROUND(IF((L18+K18) &gt; 100,100,L18+K18),1))</f>
        <v/>
      </c>
    </row>
    <row r="19" spans="1:13" ht="18.5" x14ac:dyDescent="0.45">
      <c r="A19" s="104"/>
      <c r="B19" s="16" t="s">
        <v>31</v>
      </c>
      <c r="C19" s="16"/>
      <c r="D19" s="16"/>
      <c r="E19" s="18"/>
      <c r="F19" s="18"/>
      <c r="G19" s="1" t="str">
        <f>IFERROR(ROUND(C19*IF(טבלת_ציונים1[[#This Row],[סיכום פרק מורחב
2]]&lt;&gt;"",$C$4/$G$4,$C$3/$G$4)+
D19*IF(טבלת_ציונים1[[#This Row],[סיכום פרק מורחב
2]]&lt;&gt;"",$C$4/$G$4,$C$3/$G$4)+
E19*$O$2/טבלת_ציונים1[[#This Row],[מס'' שיעורים שנלמדו]]*$E$4/$G$4,1),"")</f>
        <v/>
      </c>
      <c r="H19" s="17"/>
      <c r="I19" s="17"/>
      <c r="J19" s="17"/>
      <c r="K19" s="17"/>
      <c r="L19" s="25" t="str">
        <f t="shared" si="0"/>
        <v/>
      </c>
      <c r="M19" s="1" t="str">
        <f>IF(טבלת_ציונים1[[#This Row],[ציון סופי]]="","",ROUND(IF((L19+K19) &gt; 100,100,L19+K19),1))</f>
        <v/>
      </c>
    </row>
    <row r="20" spans="1:13" ht="18.5" x14ac:dyDescent="0.45">
      <c r="A20" s="104"/>
      <c r="B20" s="16" t="s">
        <v>32</v>
      </c>
      <c r="C20" s="16"/>
      <c r="D20" s="16"/>
      <c r="E20" s="18"/>
      <c r="F20" s="18"/>
      <c r="G20" s="1" t="str">
        <f>IFERROR(ROUND(C20*IF(טבלת_ציונים1[[#This Row],[סיכום פרק מורחב
2]]&lt;&gt;"",$C$4/$G$4,$C$3/$G$4)+
D20*IF(טבלת_ציונים1[[#This Row],[סיכום פרק מורחב
2]]&lt;&gt;"",$C$4/$G$4,$C$3/$G$4)+
E20*$O$2/טבלת_ציונים1[[#This Row],[מס'' שיעורים שנלמדו]]*$E$4/$G$4,1),"")</f>
        <v/>
      </c>
      <c r="H20" s="17"/>
      <c r="I20" s="17"/>
      <c r="J20" s="17"/>
      <c r="K20" s="17"/>
      <c r="L20" s="25" t="str">
        <f t="shared" si="0"/>
        <v/>
      </c>
      <c r="M20" s="1" t="str">
        <f>IF(טבלת_ציונים1[[#This Row],[ציון סופי]]="","",ROUND(IF((L20+K20) &gt; 100,100,L20+K20),1))</f>
        <v/>
      </c>
    </row>
    <row r="21" spans="1:13" ht="18.5" x14ac:dyDescent="0.45">
      <c r="A21" s="104"/>
      <c r="B21" s="16" t="s">
        <v>33</v>
      </c>
      <c r="C21" s="63"/>
      <c r="D21" s="63"/>
      <c r="E21" s="41"/>
      <c r="F21" s="18"/>
      <c r="G21" s="1" t="str">
        <f>IFERROR(ROUND(C21*IF(טבלת_ציונים1[[#This Row],[סיכום פרק מורחב
2]]&lt;&gt;"",$C$4/$G$4,$C$3/$G$4)+
D21*IF(טבלת_ציונים1[[#This Row],[סיכום פרק מורחב
2]]&lt;&gt;"",$C$4/$G$4,$C$3/$G$4)+
E21*$O$2/טבלת_ציונים1[[#This Row],[מס'' שיעורים שנלמדו]]*$E$4/$G$4,1),"")</f>
        <v/>
      </c>
      <c r="H21" s="17"/>
      <c r="I21" s="17"/>
      <c r="J21" s="17"/>
      <c r="K21" s="17"/>
      <c r="L21" s="25" t="str">
        <f t="shared" si="0"/>
        <v/>
      </c>
      <c r="M21" s="1" t="str">
        <f>IF(טבלת_ציונים1[[#This Row],[ציון סופי]]="","",ROUND(IF((L21+K21) &gt; 100,100,L21+K21),1))</f>
        <v/>
      </c>
    </row>
    <row r="22" spans="1:13" ht="18.5" x14ac:dyDescent="0.45">
      <c r="A22" s="104"/>
      <c r="B22" s="16" t="s">
        <v>34</v>
      </c>
      <c r="C22" s="16"/>
      <c r="D22" s="16"/>
      <c r="E22" s="18"/>
      <c r="F22" s="18"/>
      <c r="G22" s="1" t="str">
        <f>IFERROR(ROUND(C22*IF(טבלת_ציונים1[[#This Row],[סיכום פרק מורחב
2]]&lt;&gt;"",$C$4/$G$4,$C$3/$G$4)+
D22*IF(טבלת_ציונים1[[#This Row],[סיכום פרק מורחב
2]]&lt;&gt;"",$C$4/$G$4,$C$3/$G$4)+
E22*$O$2/טבלת_ציונים1[[#This Row],[מס'' שיעורים שנלמדו]]*$E$4/$G$4,1),"")</f>
        <v/>
      </c>
      <c r="H22" s="17"/>
      <c r="I22" s="17"/>
      <c r="J22" s="17"/>
      <c r="K22" s="17"/>
      <c r="L22" s="25" t="str">
        <f t="shared" si="0"/>
        <v/>
      </c>
      <c r="M22" s="1" t="str">
        <f>IF(טבלת_ציונים1[[#This Row],[ציון סופי]]="","",ROUND(IF((L22+K22) &gt; 100,100,L22+K22),1))</f>
        <v/>
      </c>
    </row>
    <row r="23" spans="1:13" ht="18.5" x14ac:dyDescent="0.45">
      <c r="A23" s="104"/>
      <c r="B23" s="16" t="s">
        <v>35</v>
      </c>
      <c r="C23" s="16"/>
      <c r="D23" s="16"/>
      <c r="E23" s="18"/>
      <c r="F23" s="18"/>
      <c r="G23" s="1" t="str">
        <f>IFERROR(ROUND(C23*IF(טבלת_ציונים1[[#This Row],[סיכום פרק מורחב
2]]&lt;&gt;"",$C$4/$G$4,$C$3/$G$4)+
D23*IF(טבלת_ציונים1[[#This Row],[סיכום פרק מורחב
2]]&lt;&gt;"",$C$4/$G$4,$C$3/$G$4)+
E23*$O$2/טבלת_ציונים1[[#This Row],[מס'' שיעורים שנלמדו]]*$E$4/$G$4,1),"")</f>
        <v/>
      </c>
      <c r="H23" s="17"/>
      <c r="I23" s="17"/>
      <c r="J23" s="17"/>
      <c r="K23" s="17"/>
      <c r="L23" s="25" t="str">
        <f t="shared" si="0"/>
        <v/>
      </c>
      <c r="M23" s="1" t="str">
        <f>IF(טבלת_ציונים1[[#This Row],[ציון סופי]]="","",ROUND(IF((L23+K23) &gt; 100,100,L23+K23),1))</f>
        <v/>
      </c>
    </row>
    <row r="24" spans="1:13" ht="18.5" x14ac:dyDescent="0.45">
      <c r="A24" s="104"/>
      <c r="B24" s="16" t="s">
        <v>36</v>
      </c>
      <c r="C24" s="16"/>
      <c r="D24" s="16"/>
      <c r="E24" s="18"/>
      <c r="F24" s="18"/>
      <c r="G24" s="1" t="str">
        <f>IFERROR(ROUND(C24*IF(טבלת_ציונים1[[#This Row],[סיכום פרק מורחב
2]]&lt;&gt;"",$C$4/$G$4,$C$3/$G$4)+
D24*IF(טבלת_ציונים1[[#This Row],[סיכום פרק מורחב
2]]&lt;&gt;"",$C$4/$G$4,$C$3/$G$4)+
E24*$O$2/טבלת_ציונים1[[#This Row],[מס'' שיעורים שנלמדו]]*$E$4/$G$4,1),"")</f>
        <v/>
      </c>
      <c r="H24" s="17"/>
      <c r="I24" s="17"/>
      <c r="J24" s="17"/>
      <c r="K24" s="17"/>
      <c r="L24" s="25" t="str">
        <f t="shared" si="0"/>
        <v/>
      </c>
      <c r="M24" s="1" t="str">
        <f>IF(טבלת_ציונים1[[#This Row],[ציון סופי]]="","",ROUND(IF((L24+K24) &gt; 100,100,L24+K24),1))</f>
        <v/>
      </c>
    </row>
    <row r="25" spans="1:13" ht="18.5" x14ac:dyDescent="0.45">
      <c r="A25" s="104"/>
      <c r="B25" s="16" t="s">
        <v>37</v>
      </c>
      <c r="C25" s="16"/>
      <c r="D25" s="16"/>
      <c r="E25" s="18"/>
      <c r="F25" s="18"/>
      <c r="G25" s="1" t="str">
        <f>IFERROR(ROUND(C25*IF(טבלת_ציונים1[[#This Row],[סיכום פרק מורחב
2]]&lt;&gt;"",$C$4/$G$4,$C$3/$G$4)+
D25*IF(טבלת_ציונים1[[#This Row],[סיכום פרק מורחב
2]]&lt;&gt;"",$C$4/$G$4,$C$3/$G$4)+
E25*$O$2/טבלת_ציונים1[[#This Row],[מס'' שיעורים שנלמדו]]*$E$4/$G$4,1),"")</f>
        <v/>
      </c>
      <c r="H25" s="17"/>
      <c r="I25" s="17"/>
      <c r="J25" s="17"/>
      <c r="K25" s="17"/>
      <c r="L25" s="25" t="str">
        <f t="shared" si="0"/>
        <v/>
      </c>
      <c r="M25" s="1" t="str">
        <f>IF(טבלת_ציונים1[[#This Row],[ציון סופי]]="","",ROUND(IF((L25+K25) &gt; 100,100,L25+K25),1))</f>
        <v/>
      </c>
    </row>
    <row r="26" spans="1:13" ht="18.5" x14ac:dyDescent="0.45">
      <c r="A26" s="104"/>
      <c r="B26" s="16" t="s">
        <v>38</v>
      </c>
      <c r="C26" s="16"/>
      <c r="D26" s="16"/>
      <c r="E26" s="18"/>
      <c r="F26" s="18"/>
      <c r="G26" s="1" t="str">
        <f>IFERROR(ROUND(C26*IF(טבלת_ציונים1[[#This Row],[סיכום פרק מורחב
2]]&lt;&gt;"",$C$4/$G$4,$C$3/$G$4)+
D26*IF(טבלת_ציונים1[[#This Row],[סיכום פרק מורחב
2]]&lt;&gt;"",$C$4/$G$4,$C$3/$G$4)+
E26*$O$2/טבלת_ציונים1[[#This Row],[מס'' שיעורים שנלמדו]]*$E$4/$G$4,1),"")</f>
        <v/>
      </c>
      <c r="H26" s="17"/>
      <c r="I26" s="17"/>
      <c r="J26" s="17"/>
      <c r="K26" s="17"/>
      <c r="L26" s="25" t="str">
        <f t="shared" si="0"/>
        <v/>
      </c>
      <c r="M26" s="1" t="str">
        <f>IF(טבלת_ציונים1[[#This Row],[ציון סופי]]="","",ROUND(IF((L26+K26) &gt; 100,100,L26+K26),1))</f>
        <v/>
      </c>
    </row>
    <row r="27" spans="1:13" ht="18.5" x14ac:dyDescent="0.45">
      <c r="A27" s="104"/>
      <c r="B27" s="16" t="s">
        <v>39</v>
      </c>
      <c r="C27" s="16"/>
      <c r="D27" s="16"/>
      <c r="E27" s="18"/>
      <c r="F27" s="18"/>
      <c r="G27" s="1" t="str">
        <f>IFERROR(ROUND(C27*IF(טבלת_ציונים1[[#This Row],[סיכום פרק מורחב
2]]&lt;&gt;"",$C$4/$G$4,$C$3/$G$4)+
D27*IF(טבלת_ציונים1[[#This Row],[סיכום פרק מורחב
2]]&lt;&gt;"",$C$4/$G$4,$C$3/$G$4)+
E27*$O$2/טבלת_ציונים1[[#This Row],[מס'' שיעורים שנלמדו]]*$E$4/$G$4,1),"")</f>
        <v/>
      </c>
      <c r="H27" s="17"/>
      <c r="I27" s="17"/>
      <c r="J27" s="17"/>
      <c r="K27" s="17"/>
      <c r="L27" s="25" t="str">
        <f t="shared" si="0"/>
        <v/>
      </c>
      <c r="M27" s="1" t="str">
        <f>IF(טבלת_ציונים1[[#This Row],[ציון סופי]]="","",ROUND(IF((L27+K27) &gt; 100,100,L27+K27),1))</f>
        <v/>
      </c>
    </row>
    <row r="28" spans="1:13" ht="18.5" x14ac:dyDescent="0.45">
      <c r="A28" s="104"/>
      <c r="B28" s="16" t="s">
        <v>40</v>
      </c>
      <c r="C28" s="16"/>
      <c r="D28" s="16"/>
      <c r="E28" s="18"/>
      <c r="F28" s="18"/>
      <c r="G28" s="1" t="str">
        <f>IFERROR(ROUND(C28*IF(טבלת_ציונים1[[#This Row],[סיכום פרק מורחב
2]]&lt;&gt;"",$C$4/$G$4,$C$3/$G$4)+
D28*IF(טבלת_ציונים1[[#This Row],[סיכום פרק מורחב
2]]&lt;&gt;"",$C$4/$G$4,$C$3/$G$4)+
E28*$O$2/טבלת_ציונים1[[#This Row],[מס'' שיעורים שנלמדו]]*$E$4/$G$4,1),"")</f>
        <v/>
      </c>
      <c r="H28" s="17"/>
      <c r="I28" s="17"/>
      <c r="J28" s="17"/>
      <c r="K28" s="17"/>
      <c r="L28" s="25" t="str">
        <f t="shared" si="0"/>
        <v/>
      </c>
      <c r="M28" s="1" t="str">
        <f>IF(טבלת_ציונים1[[#This Row],[ציון סופי]]="","",ROUND(IF((L28+K28) &gt; 100,100,L28+K28),1))</f>
        <v/>
      </c>
    </row>
    <row r="29" spans="1:13" ht="18.5" x14ac:dyDescent="0.45">
      <c r="A29" s="104"/>
      <c r="B29" s="16" t="s">
        <v>41</v>
      </c>
      <c r="C29" s="16"/>
      <c r="D29" s="16"/>
      <c r="E29" s="18"/>
      <c r="F29" s="18"/>
      <c r="G29" s="1" t="str">
        <f>IFERROR(ROUND(C29*IF(טבלת_ציונים1[[#This Row],[סיכום פרק מורחב
2]]&lt;&gt;"",$C$4/$G$4,$C$3/$G$4)+
D29*IF(טבלת_ציונים1[[#This Row],[סיכום פרק מורחב
2]]&lt;&gt;"",$C$4/$G$4,$C$3/$G$4)+
E29*$O$2/טבלת_ציונים1[[#This Row],[מס'' שיעורים שנלמדו]]*$E$4/$G$4,1),"")</f>
        <v/>
      </c>
      <c r="H29" s="17"/>
      <c r="I29" s="17"/>
      <c r="J29" s="17"/>
      <c r="K29" s="17"/>
      <c r="L29" s="25" t="str">
        <f t="shared" si="0"/>
        <v/>
      </c>
      <c r="M29" s="1" t="str">
        <f>IF(טבלת_ציונים1[[#This Row],[ציון סופי]]="","",ROUND(IF((L29+K29) &gt; 100,100,L29+K29),1))</f>
        <v/>
      </c>
    </row>
    <row r="30" spans="1:13" ht="18.5" x14ac:dyDescent="0.45">
      <c r="A30" s="104"/>
      <c r="B30" s="16" t="s">
        <v>42</v>
      </c>
      <c r="C30" s="16"/>
      <c r="D30" s="16"/>
      <c r="E30" s="18"/>
      <c r="F30" s="18"/>
      <c r="G30" s="1" t="str">
        <f>IFERROR(ROUND(C30*IF(טבלת_ציונים1[[#This Row],[סיכום פרק מורחב
2]]&lt;&gt;"",$C$4/$G$4,$C$3/$G$4)+
D30*IF(טבלת_ציונים1[[#This Row],[סיכום פרק מורחב
2]]&lt;&gt;"",$C$4/$G$4,$C$3/$G$4)+
E30*$O$2/טבלת_ציונים1[[#This Row],[מס'' שיעורים שנלמדו]]*$E$4/$G$4,1),"")</f>
        <v/>
      </c>
      <c r="H30" s="17"/>
      <c r="I30" s="17"/>
      <c r="J30" s="17"/>
      <c r="K30" s="17"/>
      <c r="L30" s="25" t="str">
        <f t="shared" si="0"/>
        <v/>
      </c>
      <c r="M30" s="1" t="str">
        <f>IF(טבלת_ציונים1[[#This Row],[ציון סופי]]="","",ROUND(IF((L30+K30) &gt; 100,100,L30+K30),1))</f>
        <v/>
      </c>
    </row>
    <row r="31" spans="1:13" ht="18.5" x14ac:dyDescent="0.45">
      <c r="A31" s="104"/>
      <c r="B31" s="16" t="s">
        <v>43</v>
      </c>
      <c r="C31" s="16"/>
      <c r="D31" s="16"/>
      <c r="E31" s="18"/>
      <c r="F31" s="18"/>
      <c r="G31" s="1" t="str">
        <f>IFERROR(ROUND(C31*IF(טבלת_ציונים1[[#This Row],[סיכום פרק מורחב
2]]&lt;&gt;"",$C$4/$G$4,$C$3/$G$4)+
D31*IF(טבלת_ציונים1[[#This Row],[סיכום פרק מורחב
2]]&lt;&gt;"",$C$4/$G$4,$C$3/$G$4)+
E31*$O$2/טבלת_ציונים1[[#This Row],[מס'' שיעורים שנלמדו]]*$E$4/$G$4,1),"")</f>
        <v/>
      </c>
      <c r="H31" s="17"/>
      <c r="I31" s="17"/>
      <c r="J31" s="17"/>
      <c r="K31" s="17"/>
      <c r="L31" s="25" t="str">
        <f t="shared" si="0"/>
        <v/>
      </c>
      <c r="M31" s="1" t="str">
        <f>IF(טבלת_ציונים1[[#This Row],[ציון סופי]]="","",ROUND(IF((L31+K31) &gt; 100,100,L31+K31),1))</f>
        <v/>
      </c>
    </row>
    <row r="32" spans="1:13" ht="18.5" x14ac:dyDescent="0.45">
      <c r="A32" s="104"/>
      <c r="B32" s="16" t="s">
        <v>44</v>
      </c>
      <c r="C32" s="16"/>
      <c r="D32" s="16"/>
      <c r="E32" s="18"/>
      <c r="F32" s="18"/>
      <c r="G32" s="1" t="str">
        <f>IFERROR(ROUND(C32*IF(טבלת_ציונים1[[#This Row],[סיכום פרק מורחב
2]]&lt;&gt;"",$C$4/$G$4,$C$3/$G$4)+
D32*IF(טבלת_ציונים1[[#This Row],[סיכום פרק מורחב
2]]&lt;&gt;"",$C$4/$G$4,$C$3/$G$4)+
E32*$O$2/טבלת_ציונים1[[#This Row],[מס'' שיעורים שנלמדו]]*$E$4/$G$4,1),"")</f>
        <v/>
      </c>
      <c r="H32" s="17"/>
      <c r="I32" s="17"/>
      <c r="J32" s="17"/>
      <c r="K32" s="17"/>
      <c r="L32" s="25" t="str">
        <f t="shared" si="0"/>
        <v/>
      </c>
      <c r="M32" s="1" t="str">
        <f>IF(טבלת_ציונים1[[#This Row],[ציון סופי]]="","",ROUND(IF((L32+K32) &gt; 100,100,L32+K32),1))</f>
        <v/>
      </c>
    </row>
    <row r="33" spans="1:13" ht="18.5" x14ac:dyDescent="0.45">
      <c r="A33" s="104"/>
      <c r="B33" s="16" t="s">
        <v>45</v>
      </c>
      <c r="C33" s="16"/>
      <c r="D33" s="16"/>
      <c r="E33" s="18"/>
      <c r="F33" s="18"/>
      <c r="G33" s="1" t="str">
        <f>IFERROR(ROUND(C33*IF(טבלת_ציונים1[[#This Row],[סיכום פרק מורחב
2]]&lt;&gt;"",$C$4/$G$4,$C$3/$G$4)+
D33*IF(טבלת_ציונים1[[#This Row],[סיכום פרק מורחב
2]]&lt;&gt;"",$C$4/$G$4,$C$3/$G$4)+
E33*$O$2/טבלת_ציונים1[[#This Row],[מס'' שיעורים שנלמדו]]*$E$4/$G$4,1),"")</f>
        <v/>
      </c>
      <c r="H33" s="17"/>
      <c r="I33" s="17"/>
      <c r="J33" s="17"/>
      <c r="K33" s="17"/>
      <c r="L33" s="25" t="str">
        <f t="shared" si="0"/>
        <v/>
      </c>
      <c r="M33" s="1" t="str">
        <f>IF(טבלת_ציונים1[[#This Row],[ציון סופי]]="","",ROUND(IF((L33+K33) &gt; 100,100,L33+K33),1))</f>
        <v/>
      </c>
    </row>
    <row r="34" spans="1:13" ht="18.5" x14ac:dyDescent="0.45">
      <c r="A34" s="104"/>
      <c r="B34" s="16" t="s">
        <v>46</v>
      </c>
      <c r="C34" s="16"/>
      <c r="D34" s="16"/>
      <c r="E34" s="18"/>
      <c r="F34" s="18"/>
      <c r="G34" s="1" t="str">
        <f>IFERROR(ROUND(C34*IF(טבלת_ציונים1[[#This Row],[סיכום פרק מורחב
2]]&lt;&gt;"",$C$4/$G$4,$C$3/$G$4)+
D34*IF(טבלת_ציונים1[[#This Row],[סיכום פרק מורחב
2]]&lt;&gt;"",$C$4/$G$4,$C$3/$G$4)+
E34*$O$2/טבלת_ציונים1[[#This Row],[מס'' שיעורים שנלמדו]]*$E$4/$G$4,1),"")</f>
        <v/>
      </c>
      <c r="H34" s="17"/>
      <c r="I34" s="17"/>
      <c r="J34" s="17"/>
      <c r="K34" s="17"/>
      <c r="L34" s="25" t="str">
        <f t="shared" si="0"/>
        <v/>
      </c>
      <c r="M34" s="1" t="str">
        <f>IF(טבלת_ציונים1[[#This Row],[ציון סופי]]="","",ROUND(IF((L34+K34) &gt; 100,100,L34+K34),1))</f>
        <v/>
      </c>
    </row>
    <row r="35" spans="1:13" ht="18.5" x14ac:dyDescent="0.45">
      <c r="A35" s="104"/>
      <c r="B35" s="16" t="s">
        <v>47</v>
      </c>
      <c r="C35" s="16"/>
      <c r="D35" s="16"/>
      <c r="E35" s="18"/>
      <c r="F35" s="18"/>
      <c r="G35" s="1" t="str">
        <f>IFERROR(ROUND(C35*IF(טבלת_ציונים1[[#This Row],[סיכום פרק מורחב
2]]&lt;&gt;"",$C$4/$G$4,$C$3/$G$4)+
D35*IF(טבלת_ציונים1[[#This Row],[סיכום פרק מורחב
2]]&lt;&gt;"",$C$4/$G$4,$C$3/$G$4)+
E35*$O$2/טבלת_ציונים1[[#This Row],[מס'' שיעורים שנלמדו]]*$E$4/$G$4,1),"")</f>
        <v/>
      </c>
      <c r="H35" s="17"/>
      <c r="I35" s="17"/>
      <c r="J35" s="17"/>
      <c r="K35" s="17"/>
      <c r="L35" s="25" t="str">
        <f t="shared" si="0"/>
        <v/>
      </c>
      <c r="M35" s="1" t="str">
        <f>IF(טבלת_ציונים1[[#This Row],[ציון סופי]]="","",ROUND(IF((L35+K35) &gt; 100,100,L35+K35),1))</f>
        <v/>
      </c>
    </row>
    <row r="36" spans="1:13" ht="18.5" x14ac:dyDescent="0.45">
      <c r="A36" s="104"/>
      <c r="B36" s="16" t="s">
        <v>48</v>
      </c>
      <c r="C36" s="16"/>
      <c r="D36" s="16"/>
      <c r="E36" s="18"/>
      <c r="F36" s="18"/>
      <c r="G36" s="1" t="str">
        <f>IFERROR(ROUND(C36*IF(טבלת_ציונים1[[#This Row],[סיכום פרק מורחב
2]]&lt;&gt;"",$C$4/$G$4,$C$3/$G$4)+
D36*IF(טבלת_ציונים1[[#This Row],[סיכום פרק מורחב
2]]&lt;&gt;"",$C$4/$G$4,$C$3/$G$4)+
E36*$O$2/טבלת_ציונים1[[#This Row],[מס'' שיעורים שנלמדו]]*$E$4/$G$4,1),"")</f>
        <v/>
      </c>
      <c r="H36" s="17"/>
      <c r="I36" s="17"/>
      <c r="J36" s="17"/>
      <c r="K36" s="17"/>
      <c r="L36" s="25" t="str">
        <f t="shared" si="0"/>
        <v/>
      </c>
      <c r="M36" s="1" t="str">
        <f>IF(טבלת_ציונים1[[#This Row],[ציון סופי]]="","",ROUND(IF((L36+K36) &gt; 100,100,L36+K36),1))</f>
        <v/>
      </c>
    </row>
    <row r="37" spans="1:13" ht="18.5" x14ac:dyDescent="0.45">
      <c r="A37" s="104"/>
      <c r="B37" s="16" t="s">
        <v>49</v>
      </c>
      <c r="C37" s="16"/>
      <c r="D37" s="16"/>
      <c r="E37" s="18"/>
      <c r="F37" s="18"/>
      <c r="G37" s="1" t="str">
        <f>IFERROR(ROUND(C37*IF(טבלת_ציונים1[[#This Row],[סיכום פרק מורחב
2]]&lt;&gt;"",$C$4/$G$4,$C$3/$G$4)+
D37*IF(טבלת_ציונים1[[#This Row],[סיכום פרק מורחב
2]]&lt;&gt;"",$C$4/$G$4,$C$3/$G$4)+
E37*$O$2/טבלת_ציונים1[[#This Row],[מס'' שיעורים שנלמדו]]*$E$4/$G$4,1),"")</f>
        <v/>
      </c>
      <c r="H37" s="17"/>
      <c r="I37" s="17"/>
      <c r="J37" s="17"/>
      <c r="K37" s="17"/>
      <c r="L37" s="25" t="str">
        <f t="shared" si="0"/>
        <v/>
      </c>
      <c r="M37" s="1" t="str">
        <f>IF(טבלת_ציונים1[[#This Row],[ציון סופי]]="","",ROUND(IF((L37+K37) &gt; 100,100,L37+K37),1))</f>
        <v/>
      </c>
    </row>
    <row r="38" spans="1:13" ht="18.5" x14ac:dyDescent="0.45">
      <c r="A38" s="104"/>
      <c r="B38" s="16" t="s">
        <v>50</v>
      </c>
      <c r="C38" s="16"/>
      <c r="D38" s="16"/>
      <c r="E38" s="18"/>
      <c r="F38" s="18"/>
      <c r="G38" s="1" t="str">
        <f>IFERROR(ROUND(C38*IF(טבלת_ציונים1[[#This Row],[סיכום פרק מורחב
2]]&lt;&gt;"",$C$4/$G$4,$C$3/$G$4)+
D38*IF(טבלת_ציונים1[[#This Row],[סיכום פרק מורחב
2]]&lt;&gt;"",$C$4/$G$4,$C$3/$G$4)+
E38*$O$2/טבלת_ציונים1[[#This Row],[מס'' שיעורים שנלמדו]]*$E$4/$G$4,1),"")</f>
        <v/>
      </c>
      <c r="H38" s="17"/>
      <c r="I38" s="17"/>
      <c r="J38" s="17"/>
      <c r="K38" s="17"/>
      <c r="L38" s="25" t="str">
        <f t="shared" ref="L38:L65" si="1">IF(ROUND(($C$4*C38)+($D$4*D38)+($H$4*H38)+($I$4*I38)+($J$4*J38),1)=0, "",ROUND(($C$4*C38)+($D$4*D38)+($H$4*H38)+($I$4*I38)+($J$4*J38),1))</f>
        <v/>
      </c>
      <c r="M38" s="1" t="str">
        <f>IF(טבלת_ציונים1[[#This Row],[ציון סופי]]="","",ROUND(IF((L38+K38) &gt; 100,100,L38+K38),1))</f>
        <v/>
      </c>
    </row>
    <row r="39" spans="1:13" ht="18.5" x14ac:dyDescent="0.45">
      <c r="A39" s="104"/>
      <c r="B39" s="16" t="s">
        <v>51</v>
      </c>
      <c r="C39" s="16"/>
      <c r="D39" s="16"/>
      <c r="E39" s="18"/>
      <c r="F39" s="18"/>
      <c r="G39" s="1" t="str">
        <f>IFERROR(ROUND(C39*IF(טבלת_ציונים1[[#This Row],[סיכום פרק מורחב
2]]&lt;&gt;"",$C$4/$G$4,$C$3/$G$4)+
D39*IF(טבלת_ציונים1[[#This Row],[סיכום פרק מורחב
2]]&lt;&gt;"",$C$4/$G$4,$C$3/$G$4)+
E39*$O$2/טבלת_ציונים1[[#This Row],[מס'' שיעורים שנלמדו]]*$E$4/$G$4,1),"")</f>
        <v/>
      </c>
      <c r="H39" s="17"/>
      <c r="I39" s="17"/>
      <c r="J39" s="17"/>
      <c r="K39" s="17"/>
      <c r="L39" s="25" t="str">
        <f t="shared" si="1"/>
        <v/>
      </c>
      <c r="M39" s="1" t="str">
        <f>IF(טבלת_ציונים1[[#This Row],[ציון סופי]]="","",ROUND(IF((L39+K39) &gt; 100,100,L39+K39),1))</f>
        <v/>
      </c>
    </row>
    <row r="40" spans="1:13" ht="18.5" x14ac:dyDescent="0.45">
      <c r="A40" s="104"/>
      <c r="B40" s="16" t="s">
        <v>52</v>
      </c>
      <c r="C40" s="16"/>
      <c r="D40" s="16"/>
      <c r="E40" s="18"/>
      <c r="F40" s="18"/>
      <c r="G40" s="1" t="str">
        <f>IFERROR(ROUND(C40*IF(טבלת_ציונים1[[#This Row],[סיכום פרק מורחב
2]]&lt;&gt;"",$C$4/$G$4,$C$3/$G$4)+
D40*IF(טבלת_ציונים1[[#This Row],[סיכום פרק מורחב
2]]&lt;&gt;"",$C$4/$G$4,$C$3/$G$4)+
E40*$O$2/טבלת_ציונים1[[#This Row],[מס'' שיעורים שנלמדו]]*$E$4/$G$4,1),"")</f>
        <v/>
      </c>
      <c r="H40" s="17"/>
      <c r="I40" s="17"/>
      <c r="J40" s="17"/>
      <c r="K40" s="17"/>
      <c r="L40" s="25" t="str">
        <f t="shared" si="1"/>
        <v/>
      </c>
      <c r="M40" s="1" t="str">
        <f>IF(טבלת_ציונים1[[#This Row],[ציון סופי]]="","",ROUND(IF((L40+K40) &gt; 100,100,L40+K40),1))</f>
        <v/>
      </c>
    </row>
    <row r="41" spans="1:13" ht="18.5" x14ac:dyDescent="0.45">
      <c r="A41" s="104"/>
      <c r="B41" s="16" t="s">
        <v>53</v>
      </c>
      <c r="C41" s="16"/>
      <c r="D41" s="16"/>
      <c r="E41" s="18"/>
      <c r="F41" s="18"/>
      <c r="G41" s="1" t="str">
        <f>IFERROR(ROUND(C41*IF(טבלת_ציונים1[[#This Row],[סיכום פרק מורחב
2]]&lt;&gt;"",$C$4/$G$4,$C$3/$G$4)+
D41*IF(טבלת_ציונים1[[#This Row],[סיכום פרק מורחב
2]]&lt;&gt;"",$C$4/$G$4,$C$3/$G$4)+
E41*$O$2/טבלת_ציונים1[[#This Row],[מס'' שיעורים שנלמדו]]*$E$4/$G$4,1),"")</f>
        <v/>
      </c>
      <c r="H41" s="17"/>
      <c r="I41" s="17"/>
      <c r="J41" s="17"/>
      <c r="K41" s="17"/>
      <c r="L41" s="25" t="str">
        <f t="shared" si="1"/>
        <v/>
      </c>
      <c r="M41" s="1" t="str">
        <f>IF(טבלת_ציונים1[[#This Row],[ציון סופי]]="","",ROUND(IF((L41+K41) &gt; 100,100,L41+K41),1))</f>
        <v/>
      </c>
    </row>
    <row r="42" spans="1:13" ht="18.5" x14ac:dyDescent="0.45">
      <c r="A42" s="104"/>
      <c r="B42" s="16" t="s">
        <v>54</v>
      </c>
      <c r="C42" s="16"/>
      <c r="D42" s="16"/>
      <c r="E42" s="18"/>
      <c r="F42" s="18"/>
      <c r="G42" s="1" t="str">
        <f>IFERROR(ROUND(C42*IF(טבלת_ציונים1[[#This Row],[סיכום פרק מורחב
2]]&lt;&gt;"",$C$4/$G$4,$C$3/$G$4)+
D42*IF(טבלת_ציונים1[[#This Row],[סיכום פרק מורחב
2]]&lt;&gt;"",$C$4/$G$4,$C$3/$G$4)+
E42*$O$2/טבלת_ציונים1[[#This Row],[מס'' שיעורים שנלמדו]]*$E$4/$G$4,1),"")</f>
        <v/>
      </c>
      <c r="H42" s="17"/>
      <c r="I42" s="17"/>
      <c r="J42" s="17"/>
      <c r="K42" s="17"/>
      <c r="L42" s="25" t="str">
        <f t="shared" si="1"/>
        <v/>
      </c>
      <c r="M42" s="1" t="str">
        <f>IF(טבלת_ציונים1[[#This Row],[ציון סופי]]="","",ROUND(IF((L42+K42) &gt; 100,100,L42+K42),1))</f>
        <v/>
      </c>
    </row>
    <row r="43" spans="1:13" ht="18.5" x14ac:dyDescent="0.45">
      <c r="A43" s="104"/>
      <c r="B43" s="16" t="s">
        <v>55</v>
      </c>
      <c r="C43" s="16"/>
      <c r="D43" s="16"/>
      <c r="E43" s="18"/>
      <c r="F43" s="18"/>
      <c r="G43" s="1" t="str">
        <f>IFERROR(ROUND(C43*IF(טבלת_ציונים1[[#This Row],[סיכום פרק מורחב
2]]&lt;&gt;"",$C$4/$G$4,$C$3/$G$4)+
D43*IF(טבלת_ציונים1[[#This Row],[סיכום פרק מורחב
2]]&lt;&gt;"",$C$4/$G$4,$C$3/$G$4)+
E43*$O$2/טבלת_ציונים1[[#This Row],[מס'' שיעורים שנלמדו]]*$E$4/$G$4,1),"")</f>
        <v/>
      </c>
      <c r="H43" s="17"/>
      <c r="I43" s="17"/>
      <c r="J43" s="17"/>
      <c r="K43" s="17"/>
      <c r="L43" s="25" t="str">
        <f t="shared" si="1"/>
        <v/>
      </c>
      <c r="M43" s="1" t="str">
        <f>IF(טבלת_ציונים1[[#This Row],[ציון סופי]]="","",ROUND(IF((L43+K43) &gt; 100,100,L43+K43),1))</f>
        <v/>
      </c>
    </row>
    <row r="44" spans="1:13" ht="18.5" x14ac:dyDescent="0.45">
      <c r="A44" s="104"/>
      <c r="B44" s="16" t="s">
        <v>56</v>
      </c>
      <c r="C44" s="16"/>
      <c r="D44" s="16"/>
      <c r="E44" s="18"/>
      <c r="F44" s="18"/>
      <c r="G44" s="1" t="str">
        <f>IFERROR(ROUND(C44*IF(טבלת_ציונים1[[#This Row],[סיכום פרק מורחב
2]]&lt;&gt;"",$C$4/$G$4,$C$3/$G$4)+
D44*IF(טבלת_ציונים1[[#This Row],[סיכום פרק מורחב
2]]&lt;&gt;"",$C$4/$G$4,$C$3/$G$4)+
E44*$O$2/טבלת_ציונים1[[#This Row],[מס'' שיעורים שנלמדו]]*$E$4/$G$4,1),"")</f>
        <v/>
      </c>
      <c r="H44" s="17"/>
      <c r="I44" s="17"/>
      <c r="J44" s="17"/>
      <c r="K44" s="17"/>
      <c r="L44" s="25" t="str">
        <f t="shared" si="1"/>
        <v/>
      </c>
      <c r="M44" s="1" t="str">
        <f>IF(טבלת_ציונים1[[#This Row],[ציון סופי]]="","",ROUND(IF((L44+K44) &gt; 100,100,L44+K44),1))</f>
        <v/>
      </c>
    </row>
    <row r="45" spans="1:13" ht="18.5" x14ac:dyDescent="0.45">
      <c r="A45" s="104"/>
      <c r="B45" s="16" t="s">
        <v>57</v>
      </c>
      <c r="C45" s="16"/>
      <c r="D45" s="16"/>
      <c r="E45" s="18"/>
      <c r="F45" s="18"/>
      <c r="G45" s="1" t="str">
        <f>IFERROR(ROUND(C45*IF(טבלת_ציונים1[[#This Row],[סיכום פרק מורחב
2]]&lt;&gt;"",$C$4/$G$4,$C$3/$G$4)+
D45*IF(טבלת_ציונים1[[#This Row],[סיכום פרק מורחב
2]]&lt;&gt;"",$C$4/$G$4,$C$3/$G$4)+
E45*$O$2/טבלת_ציונים1[[#This Row],[מס'' שיעורים שנלמדו]]*$E$4/$G$4,1),"")</f>
        <v/>
      </c>
      <c r="H45" s="17"/>
      <c r="I45" s="17"/>
      <c r="J45" s="17"/>
      <c r="K45" s="17"/>
      <c r="L45" s="25" t="str">
        <f t="shared" si="1"/>
        <v/>
      </c>
      <c r="M45" s="1" t="str">
        <f>IF(טבלת_ציונים1[[#This Row],[ציון סופי]]="","",ROUND(IF((L45+K45) &gt; 100,100,L45+K45),1))</f>
        <v/>
      </c>
    </row>
    <row r="46" spans="1:13" ht="18.5" x14ac:dyDescent="0.45">
      <c r="A46" s="104"/>
      <c r="B46" s="16" t="s">
        <v>58</v>
      </c>
      <c r="C46" s="16"/>
      <c r="D46" s="16"/>
      <c r="E46" s="18"/>
      <c r="F46" s="18"/>
      <c r="G46" s="1" t="str">
        <f>IFERROR(ROUND(C46*IF(טבלת_ציונים1[[#This Row],[סיכום פרק מורחב
2]]&lt;&gt;"",$C$4/$G$4,$C$3/$G$4)+
D46*IF(טבלת_ציונים1[[#This Row],[סיכום פרק מורחב
2]]&lt;&gt;"",$C$4/$G$4,$C$3/$G$4)+
E46*$O$2/טבלת_ציונים1[[#This Row],[מס'' שיעורים שנלמדו]]*$E$4/$G$4,1),"")</f>
        <v/>
      </c>
      <c r="H46" s="17"/>
      <c r="I46" s="17"/>
      <c r="J46" s="17"/>
      <c r="K46" s="17"/>
      <c r="L46" s="25" t="str">
        <f t="shared" si="1"/>
        <v/>
      </c>
      <c r="M46" s="1" t="str">
        <f>IF(טבלת_ציונים1[[#This Row],[ציון סופי]]="","",ROUND(IF((L46+K46) &gt; 100,100,L46+K46),1))</f>
        <v/>
      </c>
    </row>
    <row r="47" spans="1:13" ht="18.5" x14ac:dyDescent="0.45">
      <c r="A47" s="104"/>
      <c r="B47" s="16" t="s">
        <v>59</v>
      </c>
      <c r="C47" s="16"/>
      <c r="D47" s="16"/>
      <c r="E47" s="18"/>
      <c r="F47" s="18"/>
      <c r="G47" s="1" t="str">
        <f>IFERROR(ROUND(C47*IF(טבלת_ציונים1[[#This Row],[סיכום פרק מורחב
2]]&lt;&gt;"",$C$4/$G$4,$C$3/$G$4)+
D47*IF(טבלת_ציונים1[[#This Row],[סיכום פרק מורחב
2]]&lt;&gt;"",$C$4/$G$4,$C$3/$G$4)+
E47*$O$2/טבלת_ציונים1[[#This Row],[מס'' שיעורים שנלמדו]]*$E$4/$G$4,1),"")</f>
        <v/>
      </c>
      <c r="H47" s="17"/>
      <c r="I47" s="17"/>
      <c r="J47" s="17"/>
      <c r="K47" s="17"/>
      <c r="L47" s="25" t="str">
        <f t="shared" si="1"/>
        <v/>
      </c>
      <c r="M47" s="1" t="str">
        <f>IF(טבלת_ציונים1[[#This Row],[ציון סופי]]="","",ROUND(IF((L47+K47) &gt; 100,100,L47+K47),1))</f>
        <v/>
      </c>
    </row>
    <row r="48" spans="1:13" ht="18.5" x14ac:dyDescent="0.45">
      <c r="A48" s="104"/>
      <c r="B48" s="16" t="s">
        <v>60</v>
      </c>
      <c r="C48" s="16"/>
      <c r="D48" s="16"/>
      <c r="E48" s="18"/>
      <c r="F48" s="18"/>
      <c r="G48" s="1" t="str">
        <f>IFERROR(ROUND(C48*IF(טבלת_ציונים1[[#This Row],[סיכום פרק מורחב
2]]&lt;&gt;"",$C$4/$G$4,$C$3/$G$4)+
D48*IF(טבלת_ציונים1[[#This Row],[סיכום פרק מורחב
2]]&lt;&gt;"",$C$4/$G$4,$C$3/$G$4)+
E48*$O$2/טבלת_ציונים1[[#This Row],[מס'' שיעורים שנלמדו]]*$E$4/$G$4,1),"")</f>
        <v/>
      </c>
      <c r="H48" s="17"/>
      <c r="I48" s="17"/>
      <c r="J48" s="17"/>
      <c r="K48" s="17"/>
      <c r="L48" s="25" t="str">
        <f t="shared" si="1"/>
        <v/>
      </c>
      <c r="M48" s="1" t="str">
        <f>IF(טבלת_ציונים1[[#This Row],[ציון סופי]]="","",ROUND(IF((L48+K48) &gt; 100,100,L48+K48),1))</f>
        <v/>
      </c>
    </row>
    <row r="49" spans="1:13" ht="18.5" x14ac:dyDescent="0.45">
      <c r="A49" s="104"/>
      <c r="B49" s="16" t="s">
        <v>61</v>
      </c>
      <c r="C49" s="16"/>
      <c r="D49" s="16"/>
      <c r="E49" s="18"/>
      <c r="F49" s="18"/>
      <c r="G49" s="1" t="str">
        <f>IFERROR(ROUND(C49*IF(טבלת_ציונים1[[#This Row],[סיכום פרק מורחב
2]]&lt;&gt;"",$C$4/$G$4,$C$3/$G$4)+
D49*IF(טבלת_ציונים1[[#This Row],[סיכום פרק מורחב
2]]&lt;&gt;"",$C$4/$G$4,$C$3/$G$4)+
E49*$O$2/טבלת_ציונים1[[#This Row],[מס'' שיעורים שנלמדו]]*$E$4/$G$4,1),"")</f>
        <v/>
      </c>
      <c r="H49" s="17"/>
      <c r="I49" s="17"/>
      <c r="J49" s="17"/>
      <c r="K49" s="17"/>
      <c r="L49" s="25" t="str">
        <f t="shared" si="1"/>
        <v/>
      </c>
      <c r="M49" s="1" t="str">
        <f>IF(טבלת_ציונים1[[#This Row],[ציון סופי]]="","",ROUND(IF((L49+K49) &gt; 100,100,L49+K49),1))</f>
        <v/>
      </c>
    </row>
    <row r="50" spans="1:13" ht="18.5" x14ac:dyDescent="0.45">
      <c r="A50" s="104"/>
      <c r="B50" s="16" t="s">
        <v>62</v>
      </c>
      <c r="C50" s="16"/>
      <c r="D50" s="16"/>
      <c r="E50" s="18"/>
      <c r="F50" s="18"/>
      <c r="G50" s="1" t="str">
        <f>IFERROR(ROUND(C50*IF(טבלת_ציונים1[[#This Row],[סיכום פרק מורחב
2]]&lt;&gt;"",$C$4/$G$4,$C$3/$G$4)+
D50*IF(טבלת_ציונים1[[#This Row],[סיכום פרק מורחב
2]]&lt;&gt;"",$C$4/$G$4,$C$3/$G$4)+
E50*$O$2/טבלת_ציונים1[[#This Row],[מס'' שיעורים שנלמדו]]*$E$4/$G$4,1),"")</f>
        <v/>
      </c>
      <c r="H50" s="17"/>
      <c r="I50" s="17"/>
      <c r="J50" s="17"/>
      <c r="K50" s="17"/>
      <c r="L50" s="25" t="str">
        <f t="shared" si="1"/>
        <v/>
      </c>
      <c r="M50" s="1" t="str">
        <f>IF(טבלת_ציונים1[[#This Row],[ציון סופי]]="","",ROUND(IF((L50+K50) &gt; 100,100,L50+K50),1))</f>
        <v/>
      </c>
    </row>
    <row r="51" spans="1:13" ht="18.5" x14ac:dyDescent="0.45">
      <c r="A51" s="104"/>
      <c r="B51" s="16" t="s">
        <v>63</v>
      </c>
      <c r="C51" s="16"/>
      <c r="D51" s="16"/>
      <c r="E51" s="18"/>
      <c r="F51" s="18"/>
      <c r="G51" s="1" t="str">
        <f>IFERROR(ROUND(C51*IF(טבלת_ציונים1[[#This Row],[סיכום פרק מורחב
2]]&lt;&gt;"",$C$4/$G$4,$C$3/$G$4)+
D51*IF(טבלת_ציונים1[[#This Row],[סיכום פרק מורחב
2]]&lt;&gt;"",$C$4/$G$4,$C$3/$G$4)+
E51*$O$2/טבלת_ציונים1[[#This Row],[מס'' שיעורים שנלמדו]]*$E$4/$G$4,1),"")</f>
        <v/>
      </c>
      <c r="H51" s="17"/>
      <c r="I51" s="17"/>
      <c r="J51" s="17"/>
      <c r="K51" s="17"/>
      <c r="L51" s="25" t="str">
        <f t="shared" si="1"/>
        <v/>
      </c>
      <c r="M51" s="1" t="str">
        <f>IF(טבלת_ציונים1[[#This Row],[ציון סופי]]="","",ROUND(IF((L51+K51) &gt; 100,100,L51+K51),1))</f>
        <v/>
      </c>
    </row>
    <row r="52" spans="1:13" ht="18.5" x14ac:dyDescent="0.45">
      <c r="A52" s="104"/>
      <c r="B52" s="16" t="s">
        <v>64</v>
      </c>
      <c r="C52" s="16"/>
      <c r="D52" s="16"/>
      <c r="E52" s="18"/>
      <c r="F52" s="18"/>
      <c r="G52" s="1" t="str">
        <f>IFERROR(ROUND(C52*IF(טבלת_ציונים1[[#This Row],[סיכום פרק מורחב
2]]&lt;&gt;"",$C$4/$G$4,$C$3/$G$4)+
D52*IF(טבלת_ציונים1[[#This Row],[סיכום פרק מורחב
2]]&lt;&gt;"",$C$4/$G$4,$C$3/$G$4)+
E52*$O$2/טבלת_ציונים1[[#This Row],[מס'' שיעורים שנלמדו]]*$E$4/$G$4,1),"")</f>
        <v/>
      </c>
      <c r="H52" s="17"/>
      <c r="I52" s="17"/>
      <c r="J52" s="17"/>
      <c r="K52" s="17"/>
      <c r="L52" s="25" t="str">
        <f t="shared" si="1"/>
        <v/>
      </c>
      <c r="M52" s="1" t="str">
        <f>IF(טבלת_ציונים1[[#This Row],[ציון סופי]]="","",ROUND(IF((L52+K52) &gt; 100,100,L52+K52),1))</f>
        <v/>
      </c>
    </row>
    <row r="53" spans="1:13" ht="18.5" x14ac:dyDescent="0.45">
      <c r="A53" s="104"/>
      <c r="B53" s="16" t="s">
        <v>65</v>
      </c>
      <c r="C53" s="16"/>
      <c r="D53" s="16"/>
      <c r="E53" s="18"/>
      <c r="F53" s="18"/>
      <c r="G53" s="1" t="str">
        <f>IFERROR(ROUND(C53*IF(טבלת_ציונים1[[#This Row],[סיכום פרק מורחב
2]]&lt;&gt;"",$C$4/$G$4,$C$3/$G$4)+
D53*IF(טבלת_ציונים1[[#This Row],[סיכום פרק מורחב
2]]&lt;&gt;"",$C$4/$G$4,$C$3/$G$4)+
E53*$O$2/טבלת_ציונים1[[#This Row],[מס'' שיעורים שנלמדו]]*$E$4/$G$4,1),"")</f>
        <v/>
      </c>
      <c r="H53" s="17"/>
      <c r="I53" s="17"/>
      <c r="J53" s="17"/>
      <c r="K53" s="17"/>
      <c r="L53" s="25" t="str">
        <f t="shared" si="1"/>
        <v/>
      </c>
      <c r="M53" s="1" t="str">
        <f>IF(טבלת_ציונים1[[#This Row],[ציון סופי]]="","",ROUND(IF((L53+K53) &gt; 100,100,L53+K53),1))</f>
        <v/>
      </c>
    </row>
    <row r="54" spans="1:13" ht="18.5" x14ac:dyDescent="0.45">
      <c r="A54" s="104"/>
      <c r="B54" s="16" t="s">
        <v>66</v>
      </c>
      <c r="C54" s="16"/>
      <c r="D54" s="16"/>
      <c r="E54" s="18"/>
      <c r="F54" s="18"/>
      <c r="G54" s="1" t="str">
        <f>IFERROR(ROUND(C54*IF(טבלת_ציונים1[[#This Row],[סיכום פרק מורחב
2]]&lt;&gt;"",$C$4/$G$4,$C$3/$G$4)+
D54*IF(טבלת_ציונים1[[#This Row],[סיכום פרק מורחב
2]]&lt;&gt;"",$C$4/$G$4,$C$3/$G$4)+
E54*$O$2/טבלת_ציונים1[[#This Row],[מס'' שיעורים שנלמדו]]*$E$4/$G$4,1),"")</f>
        <v/>
      </c>
      <c r="H54" s="17"/>
      <c r="I54" s="17"/>
      <c r="J54" s="17"/>
      <c r="K54" s="17"/>
      <c r="L54" s="25" t="str">
        <f t="shared" si="1"/>
        <v/>
      </c>
      <c r="M54" s="1" t="str">
        <f>IF(טבלת_ציונים1[[#This Row],[ציון סופי]]="","",ROUND(IF((L54+K54) &gt; 100,100,L54+K54),1))</f>
        <v/>
      </c>
    </row>
    <row r="55" spans="1:13" ht="18.5" x14ac:dyDescent="0.45">
      <c r="A55" s="104"/>
      <c r="B55" s="16" t="s">
        <v>67</v>
      </c>
      <c r="C55" s="16"/>
      <c r="D55" s="16"/>
      <c r="E55" s="18"/>
      <c r="F55" s="18"/>
      <c r="G55" s="1" t="str">
        <f>IFERROR(ROUND(C55*IF(טבלת_ציונים1[[#This Row],[סיכום פרק מורחב
2]]&lt;&gt;"",$C$4/$G$4,$C$3/$G$4)+
D55*IF(טבלת_ציונים1[[#This Row],[סיכום פרק מורחב
2]]&lt;&gt;"",$C$4/$G$4,$C$3/$G$4)+
E55*$O$2/טבלת_ציונים1[[#This Row],[מס'' שיעורים שנלמדו]]*$E$4/$G$4,1),"")</f>
        <v/>
      </c>
      <c r="H55" s="17"/>
      <c r="I55" s="17"/>
      <c r="J55" s="17"/>
      <c r="K55" s="17"/>
      <c r="L55" s="25" t="str">
        <f t="shared" si="1"/>
        <v/>
      </c>
      <c r="M55" s="1" t="str">
        <f>IF(טבלת_ציונים1[[#This Row],[ציון סופי]]="","",ROUND(IF((L55+K55) &gt; 100,100,L55+K55),1))</f>
        <v/>
      </c>
    </row>
    <row r="56" spans="1:13" ht="18.5" x14ac:dyDescent="0.45">
      <c r="A56" s="104"/>
      <c r="B56" s="16" t="s">
        <v>68</v>
      </c>
      <c r="C56" s="16"/>
      <c r="D56" s="16"/>
      <c r="E56" s="18"/>
      <c r="F56" s="18"/>
      <c r="G56" s="1" t="str">
        <f>IFERROR(ROUND(C56*IF(טבלת_ציונים1[[#This Row],[סיכום פרק מורחב
2]]&lt;&gt;"",$C$4/$G$4,$C$3/$G$4)+
D56*IF(טבלת_ציונים1[[#This Row],[סיכום פרק מורחב
2]]&lt;&gt;"",$C$4/$G$4,$C$3/$G$4)+
E56*$O$2/טבלת_ציונים1[[#This Row],[מס'' שיעורים שנלמדו]]*$E$4/$G$4,1),"")</f>
        <v/>
      </c>
      <c r="H56" s="17"/>
      <c r="I56" s="17"/>
      <c r="J56" s="17"/>
      <c r="K56" s="17"/>
      <c r="L56" s="25" t="str">
        <f t="shared" si="1"/>
        <v/>
      </c>
      <c r="M56" s="1" t="str">
        <f>IF(טבלת_ציונים1[[#This Row],[ציון סופי]]="","",ROUND(IF((L56+K56) &gt; 100,100,L56+K56),1))</f>
        <v/>
      </c>
    </row>
    <row r="57" spans="1:13" ht="18.5" x14ac:dyDescent="0.45">
      <c r="A57" s="104"/>
      <c r="B57" s="16" t="s">
        <v>69</v>
      </c>
      <c r="C57" s="16"/>
      <c r="D57" s="16"/>
      <c r="E57" s="18"/>
      <c r="F57" s="18"/>
      <c r="G57" s="1" t="str">
        <f>IFERROR(ROUND(C57*IF(טבלת_ציונים1[[#This Row],[סיכום פרק מורחב
2]]&lt;&gt;"",$C$4/$G$4,$C$3/$G$4)+
D57*IF(טבלת_ציונים1[[#This Row],[סיכום פרק מורחב
2]]&lt;&gt;"",$C$4/$G$4,$C$3/$G$4)+
E57*$O$2/טבלת_ציונים1[[#This Row],[מס'' שיעורים שנלמדו]]*$E$4/$G$4,1),"")</f>
        <v/>
      </c>
      <c r="H57" s="17"/>
      <c r="I57" s="17"/>
      <c r="J57" s="17"/>
      <c r="K57" s="17"/>
      <c r="L57" s="25" t="str">
        <f t="shared" si="1"/>
        <v/>
      </c>
      <c r="M57" s="1" t="str">
        <f>IF(טבלת_ציונים1[[#This Row],[ציון סופי]]="","",ROUND(IF((L57+K57) &gt; 100,100,L57+K57),1))</f>
        <v/>
      </c>
    </row>
    <row r="58" spans="1:13" ht="18.5" x14ac:dyDescent="0.45">
      <c r="A58" s="104"/>
      <c r="B58" s="16" t="s">
        <v>70</v>
      </c>
      <c r="C58" s="16"/>
      <c r="D58" s="16"/>
      <c r="E58" s="18"/>
      <c r="F58" s="18"/>
      <c r="G58" s="1" t="str">
        <f>IFERROR(ROUND(C58*IF(טבלת_ציונים1[[#This Row],[סיכום פרק מורחב
2]]&lt;&gt;"",$C$4/$G$4,$C$3/$G$4)+
D58*IF(טבלת_ציונים1[[#This Row],[סיכום פרק מורחב
2]]&lt;&gt;"",$C$4/$G$4,$C$3/$G$4)+
E58*$O$2/טבלת_ציונים1[[#This Row],[מס'' שיעורים שנלמדו]]*$E$4/$G$4,1),"")</f>
        <v/>
      </c>
      <c r="H58" s="17"/>
      <c r="I58" s="17"/>
      <c r="J58" s="17"/>
      <c r="K58" s="17"/>
      <c r="L58" s="25" t="str">
        <f t="shared" si="1"/>
        <v/>
      </c>
      <c r="M58" s="1" t="str">
        <f>IF(טבלת_ציונים1[[#This Row],[ציון סופי]]="","",ROUND(IF((L58+K58) &gt; 100,100,L58+K58),1))</f>
        <v/>
      </c>
    </row>
    <row r="59" spans="1:13" ht="18.5" x14ac:dyDescent="0.45">
      <c r="A59" s="104"/>
      <c r="B59" s="16" t="s">
        <v>71</v>
      </c>
      <c r="C59" s="16"/>
      <c r="D59" s="16"/>
      <c r="E59" s="18"/>
      <c r="F59" s="18"/>
      <c r="G59" s="1" t="str">
        <f>IFERROR(ROUND(C59*IF(טבלת_ציונים1[[#This Row],[סיכום פרק מורחב
2]]&lt;&gt;"",$C$4/$G$4,$C$3/$G$4)+
D59*IF(טבלת_ציונים1[[#This Row],[סיכום פרק מורחב
2]]&lt;&gt;"",$C$4/$G$4,$C$3/$G$4)+
E59*$O$2/טבלת_ציונים1[[#This Row],[מס'' שיעורים שנלמדו]]*$E$4/$G$4,1),"")</f>
        <v/>
      </c>
      <c r="H59" s="17"/>
      <c r="I59" s="17"/>
      <c r="J59" s="17"/>
      <c r="K59" s="17"/>
      <c r="L59" s="25" t="str">
        <f t="shared" si="1"/>
        <v/>
      </c>
      <c r="M59" s="1" t="str">
        <f>IF(טבלת_ציונים1[[#This Row],[ציון סופי]]="","",ROUND(IF((L59+K59) &gt; 100,100,L59+K59),1))</f>
        <v/>
      </c>
    </row>
    <row r="60" spans="1:13" ht="18.5" x14ac:dyDescent="0.45">
      <c r="A60" s="104"/>
      <c r="B60" s="16" t="s">
        <v>72</v>
      </c>
      <c r="C60" s="16"/>
      <c r="D60" s="16"/>
      <c r="E60" s="18"/>
      <c r="F60" s="18"/>
      <c r="G60" s="1" t="str">
        <f>IFERROR(ROUND(C60*IF(טבלת_ציונים1[[#This Row],[סיכום פרק מורחב
2]]&lt;&gt;"",$C$4/$G$4,$C$3/$G$4)+
D60*IF(טבלת_ציונים1[[#This Row],[סיכום פרק מורחב
2]]&lt;&gt;"",$C$4/$G$4,$C$3/$G$4)+
E60*$O$2/טבלת_ציונים1[[#This Row],[מס'' שיעורים שנלמדו]]*$E$4/$G$4,1),"")</f>
        <v/>
      </c>
      <c r="H60" s="17"/>
      <c r="I60" s="17"/>
      <c r="J60" s="17"/>
      <c r="K60" s="17"/>
      <c r="L60" s="25" t="str">
        <f t="shared" si="1"/>
        <v/>
      </c>
      <c r="M60" s="1" t="str">
        <f>IF(טבלת_ציונים1[[#This Row],[ציון סופי]]="","",ROUND(IF((L60+K60) &gt; 100,100,L60+K60),1))</f>
        <v/>
      </c>
    </row>
    <row r="61" spans="1:13" ht="18.5" x14ac:dyDescent="0.45">
      <c r="A61" s="104"/>
      <c r="B61" s="16" t="s">
        <v>73</v>
      </c>
      <c r="C61" s="16"/>
      <c r="D61" s="16"/>
      <c r="E61" s="18"/>
      <c r="F61" s="18"/>
      <c r="G61" s="1" t="str">
        <f>IFERROR(ROUND(C61*IF(טבלת_ציונים1[[#This Row],[סיכום פרק מורחב
2]]&lt;&gt;"",$C$4/$G$4,$C$3/$G$4)+
D61*IF(טבלת_ציונים1[[#This Row],[סיכום פרק מורחב
2]]&lt;&gt;"",$C$4/$G$4,$C$3/$G$4)+
E61*$O$2/טבלת_ציונים1[[#This Row],[מס'' שיעורים שנלמדו]]*$E$4/$G$4,1),"")</f>
        <v/>
      </c>
      <c r="H61" s="17"/>
      <c r="I61" s="17"/>
      <c r="J61" s="17"/>
      <c r="K61" s="17"/>
      <c r="L61" s="25" t="str">
        <f t="shared" si="1"/>
        <v/>
      </c>
      <c r="M61" s="1" t="str">
        <f>IF(טבלת_ציונים1[[#This Row],[ציון סופי]]="","",ROUND(IF((L61+K61) &gt; 100,100,L61+K61),1))</f>
        <v/>
      </c>
    </row>
    <row r="62" spans="1:13" ht="18.5" x14ac:dyDescent="0.45">
      <c r="B62" s="16" t="s">
        <v>74</v>
      </c>
      <c r="C62" s="16"/>
      <c r="D62" s="16"/>
      <c r="E62" s="18"/>
      <c r="F62" s="18"/>
      <c r="G62" s="1" t="str">
        <f>IFERROR(ROUND(C62*IF(טבלת_ציונים1[[#This Row],[סיכום פרק מורחב
2]]&lt;&gt;"",$C$4/$G$4,$C$3/$G$4)+
D62*IF(טבלת_ציונים1[[#This Row],[סיכום פרק מורחב
2]]&lt;&gt;"",$C$4/$G$4,$C$3/$G$4)+
E62*$O$2/טבלת_ציונים1[[#This Row],[מס'' שיעורים שנלמדו]]*$E$4/$G$4,1),"")</f>
        <v/>
      </c>
      <c r="H62" s="17"/>
      <c r="I62" s="17"/>
      <c r="J62" s="17"/>
      <c r="K62" s="17"/>
      <c r="L62" s="25" t="str">
        <f t="shared" si="1"/>
        <v/>
      </c>
      <c r="M62" s="1" t="str">
        <f>IF(טבלת_ציונים1[[#This Row],[ציון סופי]]="","",ROUND(IF((L62+K62) &gt; 100,100,L62+K62),1))</f>
        <v/>
      </c>
    </row>
    <row r="63" spans="1:13" ht="18.5" x14ac:dyDescent="0.45">
      <c r="B63" s="16" t="s">
        <v>75</v>
      </c>
      <c r="C63" s="16"/>
      <c r="D63" s="16"/>
      <c r="E63" s="18"/>
      <c r="F63" s="18"/>
      <c r="G63" s="1" t="str">
        <f>IFERROR(ROUND(C63*IF(טבלת_ציונים1[[#This Row],[סיכום פרק מורחב
2]]&lt;&gt;"",$C$4/$G$4,$C$3/$G$4)+
D63*IF(טבלת_ציונים1[[#This Row],[סיכום פרק מורחב
2]]&lt;&gt;"",$C$4/$G$4,$C$3/$G$4)+
E63*$O$2/טבלת_ציונים1[[#This Row],[מס'' שיעורים שנלמדו]]*$E$4/$G$4,1),"")</f>
        <v/>
      </c>
      <c r="H63" s="17"/>
      <c r="I63" s="17"/>
      <c r="J63" s="17"/>
      <c r="K63" s="17"/>
      <c r="L63" s="25" t="str">
        <f t="shared" si="1"/>
        <v/>
      </c>
      <c r="M63" s="1" t="str">
        <f>IF(טבלת_ציונים1[[#This Row],[ציון סופי]]="","",ROUND(IF((L63+K63) &gt; 100,100,L63+K63),1))</f>
        <v/>
      </c>
    </row>
    <row r="64" spans="1:13" ht="18.5" x14ac:dyDescent="0.45">
      <c r="B64" s="16" t="s">
        <v>76</v>
      </c>
      <c r="C64" s="16"/>
      <c r="D64" s="16"/>
      <c r="E64" s="18"/>
      <c r="F64" s="18"/>
      <c r="G64" s="1" t="str">
        <f>IFERROR(ROUND(C64*IF(טבלת_ציונים1[[#This Row],[סיכום פרק מורחב
2]]&lt;&gt;"",$C$4/$G$4,$C$3/$G$4)+
D64*IF(טבלת_ציונים1[[#This Row],[סיכום פרק מורחב
2]]&lt;&gt;"",$C$4/$G$4,$C$3/$G$4)+
E64*$O$2/טבלת_ציונים1[[#This Row],[מס'' שיעורים שנלמדו]]*$E$4/$G$4,1),"")</f>
        <v/>
      </c>
      <c r="H64" s="17"/>
      <c r="I64" s="17"/>
      <c r="J64" s="17"/>
      <c r="K64" s="17"/>
      <c r="L64" s="25" t="str">
        <f t="shared" si="1"/>
        <v/>
      </c>
      <c r="M64" s="1" t="str">
        <f>IF(טבלת_ציונים1[[#This Row],[ציון סופי]]="","",ROUND(IF((L64+K64) &gt; 100,100,L64+K64),1))</f>
        <v/>
      </c>
    </row>
    <row r="65" spans="2:13" ht="18.5" x14ac:dyDescent="0.45">
      <c r="B65" s="20" t="s">
        <v>77</v>
      </c>
      <c r="C65" s="20"/>
      <c r="D65" s="20"/>
      <c r="E65" s="18"/>
      <c r="F65" s="18"/>
      <c r="G65" s="1" t="str">
        <f>IFERROR(ROUND(C65*IF(טבלת_ציונים1[[#This Row],[סיכום פרק מורחב
2]]&lt;&gt;"",$C$4/$G$4,$C$3/$G$4)+
D65*IF(טבלת_ציונים1[[#This Row],[סיכום פרק מורחב
2]]&lt;&gt;"",$C$4/$G$4,$C$3/$G$4)+
E65*$O$2/טבלת_ציונים1[[#This Row],[מס'' שיעורים שנלמדו]]*$E$4/$G$4,1),"")</f>
        <v/>
      </c>
      <c r="H65" s="17"/>
      <c r="I65" s="17"/>
      <c r="J65" s="17"/>
      <c r="K65" s="17"/>
      <c r="L65" s="26" t="str">
        <f t="shared" si="1"/>
        <v/>
      </c>
      <c r="M65" s="1" t="str">
        <f>IF(טבלת_ציונים1[[#This Row],[ציון סופי]]="","",ROUND(IF((L65+K65) &gt; 100,100,L65+K65),1))</f>
        <v/>
      </c>
    </row>
    <row r="66" spans="2:13" ht="18.5" x14ac:dyDescent="0.45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22"/>
    </row>
    <row r="67" spans="2:13" ht="18.5" x14ac:dyDescent="0.45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22"/>
    </row>
    <row r="68" spans="2:13" ht="18.5" x14ac:dyDescent="0.45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22"/>
    </row>
    <row r="69" spans="2:13" ht="18.5" x14ac:dyDescent="0.45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22"/>
    </row>
    <row r="70" spans="2:13" ht="18.5" x14ac:dyDescent="0.45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22"/>
    </row>
    <row r="71" spans="2:13" ht="18.5" x14ac:dyDescent="0.4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22"/>
    </row>
    <row r="72" spans="2:13" ht="18.5" x14ac:dyDescent="0.45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22"/>
    </row>
    <row r="73" spans="2:13" ht="18.5" x14ac:dyDescent="0.45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22"/>
    </row>
    <row r="74" spans="2:13" ht="18.5" x14ac:dyDescent="0.4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22"/>
    </row>
    <row r="75" spans="2:13" ht="18.5" x14ac:dyDescent="0.45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22"/>
    </row>
    <row r="76" spans="2:13" ht="18.5" x14ac:dyDescent="0.45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22"/>
    </row>
    <row r="77" spans="2:13" ht="18.5" x14ac:dyDescent="0.45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22"/>
    </row>
    <row r="78" spans="2:13" ht="18.5" x14ac:dyDescent="0.45"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22"/>
    </row>
    <row r="79" spans="2:13" ht="18.5" x14ac:dyDescent="0.45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22"/>
    </row>
    <row r="80" spans="2:13" ht="18.5" x14ac:dyDescent="0.45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22"/>
    </row>
    <row r="81" spans="2:13" ht="18.5" x14ac:dyDescent="0.45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22"/>
    </row>
    <row r="82" spans="2:13" ht="18.5" x14ac:dyDescent="0.45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22"/>
    </row>
    <row r="83" spans="2:13" ht="18.5" x14ac:dyDescent="0.45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22"/>
    </row>
    <row r="84" spans="2:13" ht="18.5" x14ac:dyDescent="0.45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22"/>
    </row>
    <row r="85" spans="2:13" ht="18.5" x14ac:dyDescent="0.45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22"/>
    </row>
    <row r="86" spans="2:13" ht="18.5" x14ac:dyDescent="0.45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22"/>
    </row>
    <row r="87" spans="2:13" ht="18.5" x14ac:dyDescent="0.45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22"/>
    </row>
    <row r="88" spans="2:13" ht="18.5" x14ac:dyDescent="0.45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22"/>
    </row>
    <row r="89" spans="2:13" ht="18.5" x14ac:dyDescent="0.45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22"/>
    </row>
    <row r="90" spans="2:13" ht="18.5" x14ac:dyDescent="0.45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22"/>
    </row>
    <row r="91" spans="2:13" ht="18.5" x14ac:dyDescent="0.45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22"/>
    </row>
    <row r="92" spans="2:13" ht="18.5" x14ac:dyDescent="0.45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22"/>
    </row>
    <row r="93" spans="2:13" ht="18.5" x14ac:dyDescent="0.45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22"/>
    </row>
    <row r="94" spans="2:13" ht="18.5" x14ac:dyDescent="0.45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22"/>
    </row>
    <row r="95" spans="2:13" ht="18.5" x14ac:dyDescent="0.45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22"/>
    </row>
    <row r="96" spans="2:13" ht="18.5" x14ac:dyDescent="0.45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22"/>
    </row>
    <row r="97" spans="2:13" ht="18.5" x14ac:dyDescent="0.45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22"/>
    </row>
    <row r="98" spans="2:13" ht="18.5" x14ac:dyDescent="0.45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22"/>
    </row>
    <row r="99" spans="2:13" ht="18.5" x14ac:dyDescent="0.45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22"/>
    </row>
    <row r="100" spans="2:13" ht="18.5" x14ac:dyDescent="0.45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22"/>
    </row>
    <row r="101" spans="2:13" ht="18.5" x14ac:dyDescent="0.45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22"/>
    </row>
    <row r="102" spans="2:13" ht="18.5" x14ac:dyDescent="0.45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22"/>
    </row>
    <row r="103" spans="2:13" ht="18.5" x14ac:dyDescent="0.45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22"/>
    </row>
    <row r="104" spans="2:13" ht="18.5" x14ac:dyDescent="0.45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22"/>
    </row>
    <row r="105" spans="2:13" ht="18.5" x14ac:dyDescent="0.45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22"/>
    </row>
    <row r="106" spans="2:13" ht="18.5" x14ac:dyDescent="0.45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22"/>
    </row>
    <row r="107" spans="2:13" ht="18.5" x14ac:dyDescent="0.45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22"/>
    </row>
    <row r="108" spans="2:13" ht="18.5" x14ac:dyDescent="0.45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22"/>
    </row>
    <row r="109" spans="2:13" ht="18.5" x14ac:dyDescent="0.45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22"/>
    </row>
    <row r="110" spans="2:13" ht="18.5" x14ac:dyDescent="0.45"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22"/>
    </row>
    <row r="111" spans="2:13" ht="18.5" x14ac:dyDescent="0.45"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22"/>
    </row>
    <row r="112" spans="2:13" ht="18.5" x14ac:dyDescent="0.45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22"/>
    </row>
    <row r="113" spans="2:13" ht="18.5" x14ac:dyDescent="0.45"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22"/>
    </row>
    <row r="114" spans="2:13" ht="18.5" x14ac:dyDescent="0.45"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22"/>
    </row>
    <row r="115" spans="2:13" ht="18.5" x14ac:dyDescent="0.45"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22"/>
    </row>
    <row r="116" spans="2:13" ht="18.5" x14ac:dyDescent="0.45"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22"/>
    </row>
    <row r="117" spans="2:13" ht="18.5" x14ac:dyDescent="0.45"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22"/>
    </row>
    <row r="118" spans="2:13" ht="18.5" x14ac:dyDescent="0.45"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22"/>
    </row>
    <row r="119" spans="2:13" ht="18.5" x14ac:dyDescent="0.45"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22"/>
    </row>
    <row r="120" spans="2:13" ht="18.5" x14ac:dyDescent="0.45"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22"/>
    </row>
    <row r="121" spans="2:13" ht="18.5" x14ac:dyDescent="0.45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22"/>
    </row>
    <row r="122" spans="2:13" ht="18.5" x14ac:dyDescent="0.45"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22"/>
    </row>
    <row r="123" spans="2:13" ht="18.5" x14ac:dyDescent="0.45"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22"/>
    </row>
    <row r="124" spans="2:13" ht="18.5" x14ac:dyDescent="0.45"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22"/>
    </row>
    <row r="125" spans="2:13" ht="18.5" x14ac:dyDescent="0.45"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22"/>
    </row>
    <row r="126" spans="2:13" ht="18.5" x14ac:dyDescent="0.45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22"/>
    </row>
    <row r="127" spans="2:13" ht="18.5" x14ac:dyDescent="0.45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22"/>
    </row>
    <row r="128" spans="2:13" ht="18.5" x14ac:dyDescent="0.45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22"/>
    </row>
    <row r="129" spans="2:13" ht="18.5" x14ac:dyDescent="0.45"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22"/>
    </row>
    <row r="130" spans="2:13" ht="18.5" x14ac:dyDescent="0.45"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22"/>
    </row>
    <row r="131" spans="2:13" ht="18.5" x14ac:dyDescent="0.45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22"/>
    </row>
    <row r="132" spans="2:13" ht="18.5" x14ac:dyDescent="0.45"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22"/>
    </row>
    <row r="133" spans="2:13" ht="18.5" x14ac:dyDescent="0.45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22"/>
    </row>
    <row r="134" spans="2:13" ht="18.5" x14ac:dyDescent="0.45"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22"/>
    </row>
    <row r="135" spans="2:13" ht="18.5" x14ac:dyDescent="0.45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22"/>
    </row>
    <row r="136" spans="2:13" ht="18.5" x14ac:dyDescent="0.45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22"/>
    </row>
    <row r="137" spans="2:13" ht="18.5" x14ac:dyDescent="0.45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22"/>
    </row>
    <row r="138" spans="2:13" ht="18.5" x14ac:dyDescent="0.45"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22"/>
    </row>
    <row r="139" spans="2:13" ht="18.5" x14ac:dyDescent="0.45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22"/>
    </row>
    <row r="140" spans="2:13" ht="18.5" x14ac:dyDescent="0.45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22"/>
    </row>
    <row r="141" spans="2:13" ht="18.5" x14ac:dyDescent="0.45"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22"/>
    </row>
    <row r="142" spans="2:13" ht="18.5" x14ac:dyDescent="0.45"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22"/>
    </row>
    <row r="143" spans="2:13" ht="18.5" x14ac:dyDescent="0.45"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22"/>
    </row>
    <row r="144" spans="2:13" ht="18.5" x14ac:dyDescent="0.45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22"/>
    </row>
    <row r="145" spans="2:13" ht="18.5" x14ac:dyDescent="0.45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22"/>
    </row>
    <row r="146" spans="2:13" ht="18.5" x14ac:dyDescent="0.45"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22"/>
    </row>
    <row r="147" spans="2:13" ht="18.5" x14ac:dyDescent="0.45"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22"/>
    </row>
    <row r="148" spans="2:13" ht="18.5" x14ac:dyDescent="0.45"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22"/>
    </row>
    <row r="149" spans="2:13" ht="18.5" x14ac:dyDescent="0.45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22"/>
    </row>
    <row r="150" spans="2:13" ht="18.5" x14ac:dyDescent="0.45"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22"/>
    </row>
    <row r="151" spans="2:13" ht="18.5" x14ac:dyDescent="0.45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22"/>
    </row>
    <row r="152" spans="2:13" ht="18.5" x14ac:dyDescent="0.45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22"/>
    </row>
    <row r="153" spans="2:13" ht="18.5" x14ac:dyDescent="0.45"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22"/>
    </row>
    <row r="154" spans="2:13" ht="18.5" x14ac:dyDescent="0.45"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22"/>
    </row>
    <row r="155" spans="2:13" ht="18.5" x14ac:dyDescent="0.45"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22"/>
    </row>
    <row r="156" spans="2:13" ht="18.5" x14ac:dyDescent="0.45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22"/>
    </row>
    <row r="157" spans="2:13" ht="18.5" x14ac:dyDescent="0.45"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22"/>
    </row>
    <row r="158" spans="2:13" ht="18.5" x14ac:dyDescent="0.45"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22"/>
    </row>
    <row r="159" spans="2:13" ht="18.5" x14ac:dyDescent="0.45"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22"/>
    </row>
    <row r="160" spans="2:13" ht="18.5" x14ac:dyDescent="0.45"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22"/>
    </row>
    <row r="161" spans="2:13" ht="18.5" x14ac:dyDescent="0.45"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22"/>
    </row>
    <row r="162" spans="2:13" ht="18.5" x14ac:dyDescent="0.45"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22"/>
    </row>
    <row r="163" spans="2:13" ht="18.5" x14ac:dyDescent="0.45"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22"/>
    </row>
    <row r="164" spans="2:13" ht="18.5" x14ac:dyDescent="0.45"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22"/>
    </row>
    <row r="165" spans="2:13" ht="18.5" x14ac:dyDescent="0.45"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22"/>
    </row>
    <row r="166" spans="2:13" ht="18.5" x14ac:dyDescent="0.45"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22"/>
    </row>
    <row r="167" spans="2:13" ht="18.5" x14ac:dyDescent="0.45"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22"/>
    </row>
    <row r="168" spans="2:13" ht="18.5" x14ac:dyDescent="0.45"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22"/>
    </row>
    <row r="169" spans="2:13" ht="18.5" x14ac:dyDescent="0.45"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22"/>
    </row>
    <row r="170" spans="2:13" ht="18.5" x14ac:dyDescent="0.45"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22"/>
    </row>
    <row r="171" spans="2:13" ht="18.5" x14ac:dyDescent="0.45"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22"/>
    </row>
    <row r="172" spans="2:13" ht="18.5" x14ac:dyDescent="0.45"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22"/>
    </row>
    <row r="173" spans="2:13" ht="18.5" x14ac:dyDescent="0.45"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22"/>
    </row>
    <row r="174" spans="2:13" ht="18.5" x14ac:dyDescent="0.45"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22"/>
    </row>
    <row r="175" spans="2:13" ht="18.5" x14ac:dyDescent="0.45"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22"/>
    </row>
    <row r="176" spans="2:13" ht="18.5" x14ac:dyDescent="0.45"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22"/>
    </row>
    <row r="177" spans="2:13" ht="18.5" x14ac:dyDescent="0.45"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22"/>
    </row>
    <row r="178" spans="2:13" ht="18.5" x14ac:dyDescent="0.45"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22"/>
    </row>
    <row r="179" spans="2:13" ht="18.5" x14ac:dyDescent="0.45"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22"/>
    </row>
    <row r="180" spans="2:13" ht="18.5" x14ac:dyDescent="0.45"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22"/>
    </row>
    <row r="181" spans="2:13" ht="18.5" x14ac:dyDescent="0.45"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22"/>
    </row>
    <row r="182" spans="2:13" ht="18.5" x14ac:dyDescent="0.45"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22"/>
    </row>
    <row r="183" spans="2:13" ht="18.5" x14ac:dyDescent="0.45"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22"/>
    </row>
    <row r="184" spans="2:13" ht="18.5" x14ac:dyDescent="0.45"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22"/>
    </row>
    <row r="185" spans="2:13" ht="18.5" x14ac:dyDescent="0.45"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22"/>
    </row>
    <row r="186" spans="2:13" ht="18.5" x14ac:dyDescent="0.45"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22"/>
    </row>
    <row r="187" spans="2:13" ht="18.5" x14ac:dyDescent="0.45"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22"/>
    </row>
    <row r="188" spans="2:13" ht="18.5" x14ac:dyDescent="0.45"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22"/>
    </row>
    <row r="189" spans="2:13" ht="18.5" x14ac:dyDescent="0.45"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22"/>
    </row>
    <row r="190" spans="2:13" ht="18.5" x14ac:dyDescent="0.45"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22"/>
    </row>
    <row r="191" spans="2:13" ht="18.5" x14ac:dyDescent="0.45"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22"/>
    </row>
    <row r="192" spans="2:13" ht="18.5" x14ac:dyDescent="0.45"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22"/>
    </row>
    <row r="193" spans="2:13" ht="18.5" x14ac:dyDescent="0.45"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22"/>
    </row>
    <row r="194" spans="2:13" ht="18.5" x14ac:dyDescent="0.45"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22"/>
    </row>
    <row r="195" spans="2:13" ht="18.5" x14ac:dyDescent="0.45"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22"/>
    </row>
    <row r="196" spans="2:13" ht="18.5" x14ac:dyDescent="0.45"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22"/>
    </row>
    <row r="197" spans="2:13" ht="18.5" x14ac:dyDescent="0.45"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22"/>
    </row>
    <row r="198" spans="2:13" ht="18.5" x14ac:dyDescent="0.45"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22"/>
    </row>
    <row r="199" spans="2:13" ht="18.5" x14ac:dyDescent="0.45"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22"/>
    </row>
    <row r="200" spans="2:13" ht="18.5" x14ac:dyDescent="0.45"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22"/>
    </row>
    <row r="201" spans="2:13" ht="18.5" x14ac:dyDescent="0.45"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22"/>
    </row>
    <row r="202" spans="2:13" ht="18.5" x14ac:dyDescent="0.45"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22"/>
    </row>
    <row r="203" spans="2:13" ht="18.5" x14ac:dyDescent="0.45"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22"/>
    </row>
    <row r="204" spans="2:13" ht="18.5" x14ac:dyDescent="0.45"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22"/>
    </row>
    <row r="205" spans="2:13" ht="18.5" x14ac:dyDescent="0.45"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22"/>
    </row>
    <row r="206" spans="2:13" ht="18.5" x14ac:dyDescent="0.45"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22"/>
    </row>
    <row r="207" spans="2:13" ht="18.5" x14ac:dyDescent="0.45"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22"/>
    </row>
    <row r="208" spans="2:13" ht="18.5" x14ac:dyDescent="0.45"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22"/>
    </row>
    <row r="209" spans="2:13" ht="18.5" x14ac:dyDescent="0.45"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22"/>
    </row>
    <row r="210" spans="2:13" ht="18.5" x14ac:dyDescent="0.45"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22"/>
    </row>
    <row r="211" spans="2:13" ht="18.5" x14ac:dyDescent="0.45"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22"/>
    </row>
    <row r="212" spans="2:13" ht="18.5" x14ac:dyDescent="0.45"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22"/>
    </row>
    <row r="213" spans="2:13" ht="18.5" x14ac:dyDescent="0.45"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22"/>
    </row>
    <row r="214" spans="2:13" ht="18.5" x14ac:dyDescent="0.45"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22"/>
    </row>
    <row r="215" spans="2:13" ht="18.5" x14ac:dyDescent="0.45"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22"/>
    </row>
    <row r="216" spans="2:13" ht="18.5" x14ac:dyDescent="0.45"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22"/>
    </row>
    <row r="217" spans="2:13" ht="18.5" x14ac:dyDescent="0.45"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22"/>
    </row>
    <row r="218" spans="2:13" ht="18.5" x14ac:dyDescent="0.45"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22"/>
    </row>
    <row r="219" spans="2:13" ht="18.5" x14ac:dyDescent="0.45"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22"/>
    </row>
    <row r="220" spans="2:13" ht="18.5" x14ac:dyDescent="0.45"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22"/>
    </row>
    <row r="221" spans="2:13" ht="18.5" x14ac:dyDescent="0.45"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22"/>
    </row>
    <row r="222" spans="2:13" ht="18.5" x14ac:dyDescent="0.45"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22"/>
    </row>
    <row r="223" spans="2:13" ht="18.5" x14ac:dyDescent="0.45"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22"/>
    </row>
    <row r="224" spans="2:13" ht="18.5" x14ac:dyDescent="0.45"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22"/>
    </row>
    <row r="225" spans="2:13" ht="18.5" x14ac:dyDescent="0.45"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22"/>
    </row>
    <row r="226" spans="2:13" ht="18.5" x14ac:dyDescent="0.45"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22"/>
    </row>
    <row r="227" spans="2:13" ht="18.5" x14ac:dyDescent="0.45"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22"/>
    </row>
    <row r="228" spans="2:13" ht="18.5" x14ac:dyDescent="0.45"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22"/>
    </row>
    <row r="229" spans="2:13" ht="18.5" x14ac:dyDescent="0.45"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22"/>
    </row>
    <row r="230" spans="2:13" ht="18.5" x14ac:dyDescent="0.45"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22"/>
    </row>
    <row r="231" spans="2:13" ht="18.5" x14ac:dyDescent="0.45"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22"/>
    </row>
    <row r="232" spans="2:13" ht="18.5" x14ac:dyDescent="0.45"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22"/>
    </row>
    <row r="233" spans="2:13" ht="18.5" x14ac:dyDescent="0.45"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22"/>
    </row>
    <row r="234" spans="2:13" ht="18.5" x14ac:dyDescent="0.45"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22"/>
    </row>
    <row r="235" spans="2:13" ht="18.5" x14ac:dyDescent="0.45"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22"/>
    </row>
    <row r="236" spans="2:13" ht="18.5" x14ac:dyDescent="0.45"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22"/>
    </row>
    <row r="237" spans="2:13" ht="18.5" x14ac:dyDescent="0.45"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22"/>
    </row>
    <row r="238" spans="2:13" ht="18.5" x14ac:dyDescent="0.45"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22"/>
    </row>
    <row r="239" spans="2:13" ht="18.5" x14ac:dyDescent="0.45"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22"/>
    </row>
    <row r="240" spans="2:13" ht="18.5" x14ac:dyDescent="0.45"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22"/>
    </row>
    <row r="241" spans="2:13" ht="18.5" x14ac:dyDescent="0.45"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22"/>
    </row>
    <row r="242" spans="2:13" ht="18.5" x14ac:dyDescent="0.45"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22"/>
    </row>
    <row r="243" spans="2:13" ht="18.5" x14ac:dyDescent="0.45"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22"/>
    </row>
    <row r="244" spans="2:13" ht="18.5" x14ac:dyDescent="0.45"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22"/>
    </row>
    <row r="245" spans="2:13" ht="18.5" x14ac:dyDescent="0.45"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22"/>
    </row>
    <row r="246" spans="2:13" ht="18.5" x14ac:dyDescent="0.45"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22"/>
    </row>
    <row r="247" spans="2:13" ht="18.5" x14ac:dyDescent="0.45"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22"/>
    </row>
    <row r="248" spans="2:13" ht="18.5" x14ac:dyDescent="0.45"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22"/>
    </row>
    <row r="249" spans="2:13" ht="18.5" x14ac:dyDescent="0.45"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22"/>
    </row>
    <row r="250" spans="2:13" ht="18.5" x14ac:dyDescent="0.45"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22"/>
    </row>
    <row r="251" spans="2:13" ht="18.5" x14ac:dyDescent="0.45"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22"/>
    </row>
    <row r="252" spans="2:13" ht="18.5" x14ac:dyDescent="0.45"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22"/>
    </row>
    <row r="253" spans="2:13" ht="18.5" x14ac:dyDescent="0.45"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22"/>
    </row>
    <row r="254" spans="2:13" ht="18.5" x14ac:dyDescent="0.45"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22"/>
    </row>
    <row r="255" spans="2:13" ht="18.5" x14ac:dyDescent="0.45"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22"/>
    </row>
    <row r="256" spans="2:13" ht="18.5" x14ac:dyDescent="0.45"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22"/>
    </row>
    <row r="257" spans="2:13" ht="18.5" x14ac:dyDescent="0.45"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22"/>
    </row>
    <row r="258" spans="2:13" ht="18.5" x14ac:dyDescent="0.45"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22"/>
    </row>
    <row r="259" spans="2:13" ht="18.5" x14ac:dyDescent="0.45"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22"/>
    </row>
    <row r="260" spans="2:13" ht="18.5" x14ac:dyDescent="0.45"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22"/>
    </row>
    <row r="261" spans="2:13" ht="18.5" x14ac:dyDescent="0.45"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22"/>
    </row>
    <row r="262" spans="2:13" ht="18.5" x14ac:dyDescent="0.45"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22"/>
    </row>
    <row r="263" spans="2:13" ht="18.5" x14ac:dyDescent="0.45"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22"/>
    </row>
    <row r="264" spans="2:13" ht="18.5" x14ac:dyDescent="0.45"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22"/>
    </row>
    <row r="265" spans="2:13" ht="18.5" x14ac:dyDescent="0.45"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22"/>
    </row>
    <row r="266" spans="2:13" ht="18.5" x14ac:dyDescent="0.45"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22"/>
    </row>
    <row r="267" spans="2:13" ht="18.5" x14ac:dyDescent="0.45"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22"/>
    </row>
    <row r="268" spans="2:13" ht="18.5" x14ac:dyDescent="0.45"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22"/>
    </row>
    <row r="269" spans="2:13" ht="18.5" x14ac:dyDescent="0.45"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22"/>
    </row>
    <row r="270" spans="2:13" ht="18.5" x14ac:dyDescent="0.45"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22"/>
    </row>
    <row r="271" spans="2:13" ht="18.5" x14ac:dyDescent="0.45"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22"/>
    </row>
    <row r="272" spans="2:13" ht="18.5" x14ac:dyDescent="0.45"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22"/>
    </row>
    <row r="273" spans="2:13" ht="18.5" x14ac:dyDescent="0.45"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22"/>
    </row>
    <row r="274" spans="2:13" ht="18.5" x14ac:dyDescent="0.45"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22"/>
    </row>
    <row r="275" spans="2:13" ht="18.5" x14ac:dyDescent="0.45"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22"/>
    </row>
    <row r="276" spans="2:13" ht="18.5" x14ac:dyDescent="0.45"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22"/>
    </row>
    <row r="277" spans="2:13" ht="18.5" x14ac:dyDescent="0.45"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22"/>
    </row>
    <row r="278" spans="2:13" ht="18.5" x14ac:dyDescent="0.45"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22"/>
    </row>
    <row r="279" spans="2:13" ht="18.5" x14ac:dyDescent="0.45"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22"/>
    </row>
    <row r="280" spans="2:13" ht="18.5" x14ac:dyDescent="0.45"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22"/>
    </row>
    <row r="281" spans="2:13" ht="18.5" x14ac:dyDescent="0.45"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22"/>
    </row>
    <row r="282" spans="2:13" ht="18.5" x14ac:dyDescent="0.45"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22"/>
    </row>
    <row r="283" spans="2:13" ht="18.5" x14ac:dyDescent="0.45"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22"/>
    </row>
    <row r="284" spans="2:13" ht="18.5" x14ac:dyDescent="0.45"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22"/>
    </row>
    <row r="285" spans="2:13" ht="18.5" x14ac:dyDescent="0.45"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22"/>
    </row>
    <row r="286" spans="2:13" ht="18.5" x14ac:dyDescent="0.45"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22"/>
    </row>
    <row r="287" spans="2:13" ht="18.5" x14ac:dyDescent="0.45"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22"/>
    </row>
    <row r="288" spans="2:13" ht="18.5" x14ac:dyDescent="0.45"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22"/>
    </row>
    <row r="289" spans="2:13" ht="18.5" x14ac:dyDescent="0.45"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22"/>
    </row>
    <row r="290" spans="2:13" ht="18.5" x14ac:dyDescent="0.45"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22"/>
    </row>
    <row r="291" spans="2:13" ht="18.5" x14ac:dyDescent="0.45"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22"/>
    </row>
    <row r="292" spans="2:13" ht="18.5" x14ac:dyDescent="0.45"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22"/>
    </row>
    <row r="293" spans="2:13" ht="18.5" x14ac:dyDescent="0.45"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22"/>
    </row>
    <row r="294" spans="2:13" ht="18.5" x14ac:dyDescent="0.45"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22"/>
    </row>
    <row r="295" spans="2:13" ht="18.5" x14ac:dyDescent="0.45"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22"/>
    </row>
    <row r="296" spans="2:13" ht="18.5" x14ac:dyDescent="0.45"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22"/>
    </row>
    <row r="297" spans="2:13" ht="18.5" x14ac:dyDescent="0.45"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22"/>
    </row>
    <row r="298" spans="2:13" ht="18.5" x14ac:dyDescent="0.45"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22"/>
    </row>
    <row r="299" spans="2:13" ht="18.5" x14ac:dyDescent="0.45"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22"/>
    </row>
    <row r="300" spans="2:13" ht="18.5" x14ac:dyDescent="0.45"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22"/>
    </row>
    <row r="301" spans="2:13" ht="18.5" x14ac:dyDescent="0.45"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22"/>
    </row>
    <row r="302" spans="2:13" ht="18.5" x14ac:dyDescent="0.45"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22"/>
    </row>
    <row r="303" spans="2:13" ht="18.5" x14ac:dyDescent="0.45"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22"/>
    </row>
    <row r="304" spans="2:13" ht="18.5" x14ac:dyDescent="0.45"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22"/>
    </row>
    <row r="305" spans="2:13" ht="18.5" x14ac:dyDescent="0.45"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22"/>
    </row>
    <row r="306" spans="2:13" ht="18.5" x14ac:dyDescent="0.45"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22"/>
    </row>
    <row r="307" spans="2:13" ht="18.5" x14ac:dyDescent="0.45"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22"/>
    </row>
    <row r="308" spans="2:13" ht="18.5" x14ac:dyDescent="0.45"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22"/>
    </row>
    <row r="309" spans="2:13" ht="18.5" x14ac:dyDescent="0.45"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22"/>
    </row>
    <row r="310" spans="2:13" ht="18.5" x14ac:dyDescent="0.45"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22"/>
    </row>
    <row r="311" spans="2:13" ht="18.5" x14ac:dyDescent="0.45"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22"/>
    </row>
    <row r="312" spans="2:13" ht="18.5" x14ac:dyDescent="0.45"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22"/>
    </row>
    <row r="313" spans="2:13" ht="18.5" x14ac:dyDescent="0.45"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22"/>
    </row>
    <row r="314" spans="2:13" ht="18.5" x14ac:dyDescent="0.45"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22"/>
    </row>
    <row r="315" spans="2:13" ht="18.5" x14ac:dyDescent="0.45"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22"/>
    </row>
    <row r="316" spans="2:13" ht="18.5" x14ac:dyDescent="0.45"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22"/>
    </row>
    <row r="317" spans="2:13" ht="18.5" x14ac:dyDescent="0.45"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22"/>
    </row>
    <row r="318" spans="2:13" ht="18.5" x14ac:dyDescent="0.45"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22"/>
    </row>
    <row r="319" spans="2:13" ht="18.5" x14ac:dyDescent="0.45"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22"/>
    </row>
    <row r="320" spans="2:13" ht="18.5" x14ac:dyDescent="0.45"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22"/>
    </row>
    <row r="321" spans="2:13" ht="18.5" x14ac:dyDescent="0.45"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22"/>
    </row>
    <row r="322" spans="2:13" ht="18.5" x14ac:dyDescent="0.45"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22"/>
    </row>
    <row r="323" spans="2:13" ht="18.5" x14ac:dyDescent="0.45"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22"/>
    </row>
    <row r="324" spans="2:13" ht="18.5" x14ac:dyDescent="0.45"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22"/>
    </row>
    <row r="325" spans="2:13" ht="18.5" x14ac:dyDescent="0.45"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22"/>
    </row>
    <row r="326" spans="2:13" ht="18.5" x14ac:dyDescent="0.45"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22"/>
    </row>
    <row r="327" spans="2:13" ht="18.5" x14ac:dyDescent="0.45"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22"/>
    </row>
    <row r="328" spans="2:13" ht="18.5" x14ac:dyDescent="0.45"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22"/>
    </row>
    <row r="329" spans="2:13" ht="18.5" x14ac:dyDescent="0.45"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22"/>
    </row>
    <row r="330" spans="2:13" ht="18.5" x14ac:dyDescent="0.45"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22"/>
    </row>
    <row r="331" spans="2:13" ht="18.5" x14ac:dyDescent="0.45"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22"/>
    </row>
    <row r="332" spans="2:13" ht="18.5" x14ac:dyDescent="0.45"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22"/>
    </row>
    <row r="333" spans="2:13" ht="18.5" x14ac:dyDescent="0.45"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22"/>
    </row>
    <row r="334" spans="2:13" ht="18.5" x14ac:dyDescent="0.45"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22"/>
    </row>
    <row r="335" spans="2:13" ht="18.5" x14ac:dyDescent="0.45"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22"/>
    </row>
    <row r="336" spans="2:13" ht="18.5" x14ac:dyDescent="0.45"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22"/>
    </row>
    <row r="337" spans="2:13" ht="18.5" x14ac:dyDescent="0.45"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22"/>
    </row>
    <row r="338" spans="2:13" ht="18.5" x14ac:dyDescent="0.45"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22"/>
    </row>
    <row r="339" spans="2:13" ht="18.5" x14ac:dyDescent="0.45"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22"/>
    </row>
    <row r="340" spans="2:13" ht="18.5" x14ac:dyDescent="0.45"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22"/>
    </row>
    <row r="341" spans="2:13" ht="18.5" x14ac:dyDescent="0.45"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22"/>
    </row>
    <row r="342" spans="2:13" ht="18.5" x14ac:dyDescent="0.45"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22"/>
    </row>
    <row r="343" spans="2:13" ht="18.5" x14ac:dyDescent="0.45"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22"/>
    </row>
    <row r="344" spans="2:13" ht="18.5" x14ac:dyDescent="0.45"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22"/>
    </row>
    <row r="345" spans="2:13" ht="18.5" x14ac:dyDescent="0.45"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22"/>
    </row>
    <row r="346" spans="2:13" ht="18.5" x14ac:dyDescent="0.45"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22"/>
    </row>
    <row r="347" spans="2:13" ht="18.5" x14ac:dyDescent="0.45"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22"/>
    </row>
    <row r="348" spans="2:13" ht="18.5" x14ac:dyDescent="0.45"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22"/>
    </row>
    <row r="349" spans="2:13" ht="18.5" x14ac:dyDescent="0.45"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22"/>
    </row>
    <row r="350" spans="2:13" ht="18.5" x14ac:dyDescent="0.45"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22"/>
    </row>
    <row r="351" spans="2:13" ht="18.5" x14ac:dyDescent="0.45"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22"/>
    </row>
    <row r="352" spans="2:13" ht="18.5" x14ac:dyDescent="0.45"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22"/>
    </row>
    <row r="353" spans="2:13" ht="18.5" x14ac:dyDescent="0.45"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22"/>
    </row>
    <row r="354" spans="2:13" ht="18.5" x14ac:dyDescent="0.45"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22"/>
    </row>
    <row r="355" spans="2:13" ht="18.5" x14ac:dyDescent="0.45"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22"/>
    </row>
    <row r="356" spans="2:13" ht="18.5" x14ac:dyDescent="0.45"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22"/>
    </row>
    <row r="357" spans="2:13" ht="18.5" x14ac:dyDescent="0.45"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22"/>
    </row>
    <row r="358" spans="2:13" ht="18.5" x14ac:dyDescent="0.45"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22"/>
    </row>
    <row r="359" spans="2:13" ht="18.5" x14ac:dyDescent="0.45"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22"/>
    </row>
    <row r="360" spans="2:13" ht="18.5" x14ac:dyDescent="0.45"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22"/>
    </row>
    <row r="361" spans="2:13" ht="18.5" x14ac:dyDescent="0.45"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22"/>
    </row>
    <row r="362" spans="2:13" ht="18.5" x14ac:dyDescent="0.45"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22"/>
    </row>
    <row r="363" spans="2:13" ht="18.5" x14ac:dyDescent="0.45"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22"/>
    </row>
    <row r="364" spans="2:13" ht="18.5" x14ac:dyDescent="0.45"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22"/>
    </row>
    <row r="365" spans="2:13" ht="18.5" x14ac:dyDescent="0.45"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22"/>
    </row>
    <row r="366" spans="2:13" ht="18.5" x14ac:dyDescent="0.45"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22"/>
    </row>
    <row r="367" spans="2:13" ht="18.5" x14ac:dyDescent="0.45"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22"/>
    </row>
    <row r="368" spans="2:13" ht="18.5" x14ac:dyDescent="0.45"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22"/>
    </row>
    <row r="369" spans="2:13" ht="18.5" x14ac:dyDescent="0.45"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22"/>
    </row>
    <row r="370" spans="2:13" ht="18.5" x14ac:dyDescent="0.45"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22"/>
    </row>
    <row r="371" spans="2:13" ht="18.5" x14ac:dyDescent="0.45"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22"/>
    </row>
    <row r="372" spans="2:13" ht="18.5" x14ac:dyDescent="0.45"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22"/>
    </row>
    <row r="373" spans="2:13" ht="18.5" x14ac:dyDescent="0.45"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22"/>
    </row>
    <row r="374" spans="2:13" ht="18.5" x14ac:dyDescent="0.45"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22"/>
    </row>
    <row r="375" spans="2:13" ht="18.5" x14ac:dyDescent="0.45"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22"/>
    </row>
    <row r="376" spans="2:13" ht="18.5" x14ac:dyDescent="0.45"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22"/>
    </row>
    <row r="377" spans="2:13" ht="18.5" x14ac:dyDescent="0.45"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22"/>
    </row>
    <row r="378" spans="2:13" ht="18.5" x14ac:dyDescent="0.45"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22"/>
    </row>
    <row r="379" spans="2:13" ht="18.5" x14ac:dyDescent="0.45"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22"/>
    </row>
    <row r="380" spans="2:13" ht="18.5" x14ac:dyDescent="0.45"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22"/>
    </row>
    <row r="381" spans="2:13" ht="18.5" x14ac:dyDescent="0.45"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22"/>
    </row>
    <row r="382" spans="2:13" ht="18.5" x14ac:dyDescent="0.45"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22"/>
    </row>
    <row r="383" spans="2:13" ht="18.5" x14ac:dyDescent="0.45"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22"/>
    </row>
    <row r="384" spans="2:13" ht="18.5" x14ac:dyDescent="0.45"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22"/>
    </row>
    <row r="385" spans="2:13" ht="18.5" x14ac:dyDescent="0.45"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22"/>
    </row>
    <row r="386" spans="2:13" ht="18.5" x14ac:dyDescent="0.45"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22"/>
    </row>
    <row r="387" spans="2:13" ht="18.5" x14ac:dyDescent="0.45"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22"/>
    </row>
    <row r="388" spans="2:13" ht="18.5" x14ac:dyDescent="0.45"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22"/>
    </row>
    <row r="389" spans="2:13" ht="18.5" x14ac:dyDescent="0.45"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22"/>
    </row>
    <row r="390" spans="2:13" ht="18.5" x14ac:dyDescent="0.45"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22"/>
    </row>
    <row r="391" spans="2:13" ht="18.5" x14ac:dyDescent="0.45"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22"/>
    </row>
    <row r="392" spans="2:13" ht="18.5" x14ac:dyDescent="0.45"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22"/>
    </row>
    <row r="393" spans="2:13" ht="18.5" x14ac:dyDescent="0.45"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22"/>
    </row>
    <row r="394" spans="2:13" ht="18.5" x14ac:dyDescent="0.45"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22"/>
    </row>
    <row r="395" spans="2:13" ht="18.5" x14ac:dyDescent="0.45"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22"/>
    </row>
    <row r="396" spans="2:13" ht="18.5" x14ac:dyDescent="0.45"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22"/>
    </row>
    <row r="397" spans="2:13" ht="18.5" x14ac:dyDescent="0.45"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22"/>
    </row>
    <row r="398" spans="2:13" ht="18.5" x14ac:dyDescent="0.45"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22"/>
    </row>
    <row r="399" spans="2:13" ht="18.5" x14ac:dyDescent="0.45"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22"/>
    </row>
    <row r="400" spans="2:13" ht="18.5" x14ac:dyDescent="0.45"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22"/>
    </row>
    <row r="401" spans="2:13" ht="18.5" x14ac:dyDescent="0.45"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22"/>
    </row>
    <row r="402" spans="2:13" ht="18.5" x14ac:dyDescent="0.45"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22"/>
    </row>
    <row r="403" spans="2:13" ht="18.5" x14ac:dyDescent="0.45"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22"/>
    </row>
    <row r="404" spans="2:13" ht="18.5" x14ac:dyDescent="0.45"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22"/>
    </row>
    <row r="405" spans="2:13" ht="18.5" x14ac:dyDescent="0.45"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22"/>
    </row>
    <row r="406" spans="2:13" ht="18.5" x14ac:dyDescent="0.45"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22"/>
    </row>
    <row r="407" spans="2:13" ht="18.5" x14ac:dyDescent="0.45"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22"/>
    </row>
    <row r="408" spans="2:13" ht="18.5" x14ac:dyDescent="0.45"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22"/>
    </row>
    <row r="409" spans="2:13" ht="18.5" x14ac:dyDescent="0.45"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22"/>
    </row>
    <row r="410" spans="2:13" ht="18.5" x14ac:dyDescent="0.45"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22"/>
    </row>
    <row r="411" spans="2:13" ht="18.5" x14ac:dyDescent="0.45"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22"/>
    </row>
    <row r="412" spans="2:13" ht="18.5" x14ac:dyDescent="0.45"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22"/>
    </row>
    <row r="413" spans="2:13" ht="18.5" x14ac:dyDescent="0.45"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22"/>
    </row>
    <row r="414" spans="2:13" ht="18.5" x14ac:dyDescent="0.45"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22"/>
    </row>
    <row r="415" spans="2:13" ht="18.5" x14ac:dyDescent="0.45"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22"/>
    </row>
    <row r="416" spans="2:13" ht="18.5" x14ac:dyDescent="0.45"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22"/>
    </row>
    <row r="417" spans="2:13" ht="18.5" x14ac:dyDescent="0.45"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22"/>
    </row>
    <row r="418" spans="2:13" ht="18.5" x14ac:dyDescent="0.45"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22"/>
    </row>
    <row r="419" spans="2:13" ht="18.5" x14ac:dyDescent="0.45"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22"/>
    </row>
    <row r="420" spans="2:13" ht="18.5" x14ac:dyDescent="0.45"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22"/>
    </row>
    <row r="421" spans="2:13" ht="18.5" x14ac:dyDescent="0.45"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22"/>
    </row>
    <row r="422" spans="2:13" ht="18.5" x14ac:dyDescent="0.45"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22"/>
    </row>
    <row r="423" spans="2:13" ht="18.5" x14ac:dyDescent="0.45"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22"/>
    </row>
    <row r="424" spans="2:13" ht="18.5" x14ac:dyDescent="0.45"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22"/>
    </row>
    <row r="425" spans="2:13" ht="18.5" x14ac:dyDescent="0.45"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22"/>
    </row>
    <row r="426" spans="2:13" ht="18.5" x14ac:dyDescent="0.45"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22"/>
    </row>
    <row r="427" spans="2:13" ht="18.5" x14ac:dyDescent="0.45"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22"/>
    </row>
    <row r="428" spans="2:13" ht="18.5" x14ac:dyDescent="0.45"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22"/>
    </row>
    <row r="429" spans="2:13" ht="18.5" x14ac:dyDescent="0.45"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22"/>
    </row>
    <row r="430" spans="2:13" ht="18.5" x14ac:dyDescent="0.45"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22"/>
    </row>
    <row r="431" spans="2:13" ht="18.5" x14ac:dyDescent="0.45"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22"/>
    </row>
    <row r="432" spans="2:13" ht="18.5" x14ac:dyDescent="0.45"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22"/>
    </row>
    <row r="433" spans="2:13" ht="18.5" x14ac:dyDescent="0.45"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22"/>
    </row>
    <row r="434" spans="2:13" ht="18.5" x14ac:dyDescent="0.45"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22"/>
    </row>
    <row r="435" spans="2:13" ht="18.5" x14ac:dyDescent="0.45"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22"/>
    </row>
    <row r="436" spans="2:13" ht="18.5" x14ac:dyDescent="0.45"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22"/>
    </row>
    <row r="437" spans="2:13" ht="18.5" x14ac:dyDescent="0.45"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22"/>
    </row>
    <row r="438" spans="2:13" ht="18.5" x14ac:dyDescent="0.45"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22"/>
    </row>
    <row r="439" spans="2:13" ht="18.5" x14ac:dyDescent="0.45"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22"/>
    </row>
    <row r="440" spans="2:13" ht="18.5" x14ac:dyDescent="0.45"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22"/>
    </row>
    <row r="441" spans="2:13" ht="18.5" x14ac:dyDescent="0.45"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22"/>
    </row>
    <row r="442" spans="2:13" ht="18.5" x14ac:dyDescent="0.45"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22"/>
    </row>
    <row r="443" spans="2:13" ht="18.5" x14ac:dyDescent="0.45"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22"/>
    </row>
    <row r="444" spans="2:13" ht="18.5" x14ac:dyDescent="0.45"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22"/>
    </row>
    <row r="445" spans="2:13" ht="18.5" x14ac:dyDescent="0.45"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22"/>
    </row>
    <row r="446" spans="2:13" ht="18.5" x14ac:dyDescent="0.45"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22"/>
    </row>
    <row r="447" spans="2:13" ht="18.5" x14ac:dyDescent="0.45"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22"/>
    </row>
    <row r="448" spans="2:13" ht="18.5" x14ac:dyDescent="0.45"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22"/>
    </row>
    <row r="449" spans="2:13" ht="18.5" x14ac:dyDescent="0.45"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22"/>
    </row>
    <row r="450" spans="2:13" ht="18.5" x14ac:dyDescent="0.45"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22"/>
    </row>
    <row r="451" spans="2:13" ht="18.5" x14ac:dyDescent="0.45"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22"/>
    </row>
    <row r="452" spans="2:13" ht="18.5" x14ac:dyDescent="0.45"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22"/>
    </row>
    <row r="453" spans="2:13" ht="18.5" x14ac:dyDescent="0.45"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22"/>
    </row>
    <row r="454" spans="2:13" ht="18.5" x14ac:dyDescent="0.45"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22"/>
    </row>
    <row r="455" spans="2:13" ht="18.5" x14ac:dyDescent="0.45"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22"/>
    </row>
    <row r="456" spans="2:13" ht="18.5" x14ac:dyDescent="0.45"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22"/>
    </row>
    <row r="457" spans="2:13" ht="18.5" x14ac:dyDescent="0.45"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22"/>
    </row>
    <row r="458" spans="2:13" ht="18.5" x14ac:dyDescent="0.45"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22"/>
    </row>
    <row r="459" spans="2:13" ht="18.5" x14ac:dyDescent="0.45"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22"/>
    </row>
    <row r="460" spans="2:13" ht="18.5" x14ac:dyDescent="0.45"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22"/>
    </row>
    <row r="461" spans="2:13" ht="18.5" x14ac:dyDescent="0.45"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22"/>
    </row>
    <row r="462" spans="2:13" ht="18.5" x14ac:dyDescent="0.45"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22"/>
    </row>
    <row r="463" spans="2:13" ht="18.5" x14ac:dyDescent="0.45"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22"/>
    </row>
    <row r="464" spans="2:13" ht="18.5" x14ac:dyDescent="0.45"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22"/>
    </row>
    <row r="465" spans="2:13" ht="18.5" x14ac:dyDescent="0.45"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22"/>
    </row>
    <row r="466" spans="2:13" ht="18.5" x14ac:dyDescent="0.45"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22"/>
    </row>
    <row r="467" spans="2:13" ht="18.5" x14ac:dyDescent="0.45"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22"/>
    </row>
    <row r="468" spans="2:13" ht="18.5" x14ac:dyDescent="0.45"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22"/>
    </row>
    <row r="469" spans="2:13" ht="18.5" x14ac:dyDescent="0.45"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22"/>
    </row>
    <row r="470" spans="2:13" ht="18.5" x14ac:dyDescent="0.45"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22"/>
    </row>
    <row r="471" spans="2:13" ht="18.5" x14ac:dyDescent="0.45"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22"/>
    </row>
    <row r="472" spans="2:13" ht="18.5" x14ac:dyDescent="0.45"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22"/>
    </row>
    <row r="473" spans="2:13" ht="18.5" x14ac:dyDescent="0.45"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22"/>
    </row>
    <row r="474" spans="2:13" ht="18.5" x14ac:dyDescent="0.45"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22"/>
    </row>
    <row r="475" spans="2:13" ht="18.5" x14ac:dyDescent="0.45"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22"/>
    </row>
    <row r="476" spans="2:13" ht="18.5" x14ac:dyDescent="0.45"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22"/>
    </row>
    <row r="477" spans="2:13" ht="18.5" x14ac:dyDescent="0.45"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22"/>
    </row>
    <row r="478" spans="2:13" ht="18.5" x14ac:dyDescent="0.45"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22"/>
    </row>
    <row r="479" spans="2:13" ht="18.5" x14ac:dyDescent="0.45"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22"/>
    </row>
    <row r="480" spans="2:13" ht="18.5" x14ac:dyDescent="0.45"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22"/>
    </row>
    <row r="481" spans="2:13" ht="18.5" x14ac:dyDescent="0.45"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22"/>
    </row>
    <row r="482" spans="2:13" ht="18.5" x14ac:dyDescent="0.45"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22"/>
    </row>
    <row r="483" spans="2:13" ht="18.5" x14ac:dyDescent="0.45"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22"/>
    </row>
    <row r="484" spans="2:13" ht="18.5" x14ac:dyDescent="0.45"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22"/>
    </row>
    <row r="485" spans="2:13" ht="18.5" x14ac:dyDescent="0.45"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22"/>
    </row>
    <row r="486" spans="2:13" ht="18.5" x14ac:dyDescent="0.45"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22"/>
    </row>
    <row r="487" spans="2:13" ht="18.5" x14ac:dyDescent="0.45"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22"/>
    </row>
    <row r="488" spans="2:13" ht="18.5" x14ac:dyDescent="0.45"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22"/>
    </row>
    <row r="489" spans="2:13" ht="18.5" x14ac:dyDescent="0.45"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22"/>
    </row>
    <row r="490" spans="2:13" ht="18.5" x14ac:dyDescent="0.45"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22"/>
    </row>
    <row r="491" spans="2:13" ht="18.5" x14ac:dyDescent="0.45"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22"/>
    </row>
    <row r="492" spans="2:13" ht="18.5" x14ac:dyDescent="0.45"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22"/>
    </row>
    <row r="493" spans="2:13" ht="18.5" x14ac:dyDescent="0.45"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22"/>
    </row>
    <row r="494" spans="2:13" ht="18.5" x14ac:dyDescent="0.45"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22"/>
    </row>
    <row r="495" spans="2:13" ht="18.5" x14ac:dyDescent="0.45"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22"/>
    </row>
    <row r="496" spans="2:13" ht="18.5" x14ac:dyDescent="0.45"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22"/>
    </row>
    <row r="497" spans="2:13" ht="18.5" x14ac:dyDescent="0.45"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22"/>
    </row>
    <row r="498" spans="2:13" ht="18.5" x14ac:dyDescent="0.45"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22"/>
    </row>
    <row r="499" spans="2:13" ht="18.5" x14ac:dyDescent="0.45"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22"/>
    </row>
    <row r="500" spans="2:13" ht="18.5" x14ac:dyDescent="0.45"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22"/>
    </row>
    <row r="501" spans="2:13" ht="18.5" x14ac:dyDescent="0.45"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22"/>
    </row>
    <row r="502" spans="2:13" ht="18.5" x14ac:dyDescent="0.45"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22"/>
    </row>
    <row r="503" spans="2:13" ht="18.5" x14ac:dyDescent="0.45"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22"/>
    </row>
    <row r="504" spans="2:13" ht="18.5" x14ac:dyDescent="0.45"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22"/>
    </row>
    <row r="505" spans="2:13" ht="18.5" x14ac:dyDescent="0.45"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22"/>
    </row>
    <row r="506" spans="2:13" ht="18.5" x14ac:dyDescent="0.45"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22"/>
    </row>
    <row r="507" spans="2:13" ht="18.5" x14ac:dyDescent="0.45"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22"/>
    </row>
    <row r="508" spans="2:13" ht="18.5" x14ac:dyDescent="0.45"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22"/>
    </row>
    <row r="509" spans="2:13" ht="18.5" x14ac:dyDescent="0.45"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22"/>
    </row>
    <row r="510" spans="2:13" ht="18.5" x14ac:dyDescent="0.45"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22"/>
    </row>
    <row r="511" spans="2:13" ht="18.5" x14ac:dyDescent="0.45"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22"/>
    </row>
    <row r="512" spans="2:13" ht="18.5" x14ac:dyDescent="0.45"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22"/>
    </row>
    <row r="513" spans="2:13" ht="18.5" x14ac:dyDescent="0.45"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22"/>
    </row>
    <row r="514" spans="2:13" ht="18.5" x14ac:dyDescent="0.45"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22"/>
    </row>
    <row r="515" spans="2:13" ht="18.5" x14ac:dyDescent="0.45"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22"/>
    </row>
    <row r="516" spans="2:13" ht="18.5" x14ac:dyDescent="0.45"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22"/>
    </row>
    <row r="517" spans="2:13" ht="18.5" x14ac:dyDescent="0.45"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22"/>
    </row>
    <row r="518" spans="2:13" ht="18.5" x14ac:dyDescent="0.45"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22"/>
    </row>
    <row r="519" spans="2:13" ht="18.5" x14ac:dyDescent="0.45"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22"/>
    </row>
    <row r="520" spans="2:13" ht="18.5" x14ac:dyDescent="0.45"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22"/>
    </row>
    <row r="521" spans="2:13" ht="18.5" x14ac:dyDescent="0.45"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22"/>
    </row>
    <row r="522" spans="2:13" ht="18.5" x14ac:dyDescent="0.45"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22"/>
    </row>
    <row r="523" spans="2:13" ht="18.5" x14ac:dyDescent="0.45"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22"/>
    </row>
    <row r="524" spans="2:13" ht="18.5" x14ac:dyDescent="0.45"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22"/>
    </row>
    <row r="525" spans="2:13" ht="18.5" x14ac:dyDescent="0.45"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22"/>
    </row>
    <row r="526" spans="2:13" ht="18.5" x14ac:dyDescent="0.45"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22"/>
    </row>
    <row r="527" spans="2:13" ht="18.5" x14ac:dyDescent="0.45"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22"/>
    </row>
    <row r="528" spans="2:13" ht="18.5" x14ac:dyDescent="0.45"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22"/>
    </row>
    <row r="529" spans="2:13" ht="18.5" x14ac:dyDescent="0.45"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22"/>
    </row>
    <row r="530" spans="2:13" ht="18.5" x14ac:dyDescent="0.45"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22"/>
    </row>
    <row r="531" spans="2:13" ht="18.5" x14ac:dyDescent="0.45"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22"/>
    </row>
    <row r="532" spans="2:13" ht="18.5" x14ac:dyDescent="0.45"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22"/>
    </row>
    <row r="533" spans="2:13" ht="18.5" x14ac:dyDescent="0.45"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22"/>
    </row>
    <row r="534" spans="2:13" ht="18.5" x14ac:dyDescent="0.45"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22"/>
    </row>
    <row r="535" spans="2:13" ht="18.5" x14ac:dyDescent="0.45"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22"/>
    </row>
    <row r="536" spans="2:13" ht="18.5" x14ac:dyDescent="0.45"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22"/>
    </row>
    <row r="537" spans="2:13" ht="18.5" x14ac:dyDescent="0.45"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22"/>
    </row>
    <row r="538" spans="2:13" ht="18.5" x14ac:dyDescent="0.45"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22"/>
    </row>
    <row r="539" spans="2:13" ht="18.5" x14ac:dyDescent="0.45"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22"/>
    </row>
    <row r="540" spans="2:13" ht="18.5" x14ac:dyDescent="0.45"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22"/>
    </row>
    <row r="541" spans="2:13" ht="18.5" x14ac:dyDescent="0.45"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22"/>
    </row>
    <row r="542" spans="2:13" ht="18.5" x14ac:dyDescent="0.45"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22"/>
    </row>
    <row r="543" spans="2:13" ht="18.5" x14ac:dyDescent="0.45"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22"/>
    </row>
    <row r="544" spans="2:13" ht="18.5" x14ac:dyDescent="0.45"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22"/>
    </row>
    <row r="545" spans="2:13" ht="18.5" x14ac:dyDescent="0.45"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22"/>
    </row>
    <row r="546" spans="2:13" ht="18.5" x14ac:dyDescent="0.45"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22"/>
    </row>
    <row r="547" spans="2:13" ht="18.5" x14ac:dyDescent="0.45"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22"/>
    </row>
    <row r="548" spans="2:13" ht="18.5" x14ac:dyDescent="0.45"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22"/>
    </row>
    <row r="549" spans="2:13" ht="18.5" x14ac:dyDescent="0.45"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22"/>
    </row>
    <row r="550" spans="2:13" ht="18.5" x14ac:dyDescent="0.45"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22"/>
    </row>
    <row r="551" spans="2:13" ht="18.5" x14ac:dyDescent="0.45"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22"/>
    </row>
    <row r="552" spans="2:13" ht="18.5" x14ac:dyDescent="0.45"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22"/>
    </row>
    <row r="553" spans="2:13" ht="18.5" x14ac:dyDescent="0.45"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22"/>
    </row>
    <row r="554" spans="2:13" ht="18.5" x14ac:dyDescent="0.45"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22"/>
    </row>
    <row r="555" spans="2:13" ht="18.5" x14ac:dyDescent="0.45"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22"/>
    </row>
    <row r="556" spans="2:13" ht="18.5" x14ac:dyDescent="0.45"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22"/>
    </row>
    <row r="557" spans="2:13" ht="18.5" x14ac:dyDescent="0.45"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22"/>
    </row>
    <row r="558" spans="2:13" ht="18.5" x14ac:dyDescent="0.45"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22"/>
    </row>
    <row r="559" spans="2:13" ht="18.5" x14ac:dyDescent="0.45"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22"/>
    </row>
    <row r="560" spans="2:13" ht="18.5" x14ac:dyDescent="0.45"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22"/>
    </row>
    <row r="561" spans="2:13" ht="18.5" x14ac:dyDescent="0.45"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22"/>
    </row>
    <row r="562" spans="2:13" ht="18.5" x14ac:dyDescent="0.45"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22"/>
    </row>
    <row r="563" spans="2:13" ht="18.5" x14ac:dyDescent="0.45"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22"/>
    </row>
    <row r="564" spans="2:13" ht="18.5" x14ac:dyDescent="0.45"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22"/>
    </row>
    <row r="565" spans="2:13" ht="18.5" x14ac:dyDescent="0.45"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22"/>
    </row>
    <row r="566" spans="2:13" ht="18.5" x14ac:dyDescent="0.45"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22"/>
    </row>
    <row r="567" spans="2:13" ht="18.5" x14ac:dyDescent="0.45"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22"/>
    </row>
    <row r="568" spans="2:13" ht="18.5" x14ac:dyDescent="0.45"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22"/>
    </row>
    <row r="569" spans="2:13" ht="18.5" x14ac:dyDescent="0.45"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22"/>
    </row>
    <row r="570" spans="2:13" ht="18.5" x14ac:dyDescent="0.45"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22"/>
    </row>
    <row r="571" spans="2:13" ht="18.5" x14ac:dyDescent="0.45"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22"/>
    </row>
    <row r="572" spans="2:13" ht="18.5" x14ac:dyDescent="0.45"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22"/>
    </row>
    <row r="573" spans="2:13" ht="18.5" x14ac:dyDescent="0.45"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22"/>
    </row>
    <row r="574" spans="2:13" ht="18.5" x14ac:dyDescent="0.45"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22"/>
    </row>
    <row r="575" spans="2:13" ht="18.5" x14ac:dyDescent="0.45"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22"/>
    </row>
    <row r="576" spans="2:13" ht="18.5" x14ac:dyDescent="0.45"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22"/>
    </row>
    <row r="577" spans="2:13" ht="18.5" x14ac:dyDescent="0.45"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22"/>
    </row>
    <row r="578" spans="2:13" ht="18.5" x14ac:dyDescent="0.45"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22"/>
    </row>
    <row r="579" spans="2:13" ht="18.5" x14ac:dyDescent="0.45"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22"/>
    </row>
    <row r="580" spans="2:13" ht="18.5" x14ac:dyDescent="0.45"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22"/>
    </row>
    <row r="581" spans="2:13" ht="18.5" x14ac:dyDescent="0.45"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22"/>
    </row>
    <row r="582" spans="2:13" ht="18.5" x14ac:dyDescent="0.45"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22"/>
    </row>
    <row r="583" spans="2:13" ht="18.5" x14ac:dyDescent="0.45"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22"/>
    </row>
    <row r="584" spans="2:13" ht="18.5" x14ac:dyDescent="0.45"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22"/>
    </row>
    <row r="585" spans="2:13" ht="18.5" x14ac:dyDescent="0.45"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22"/>
    </row>
    <row r="586" spans="2:13" ht="18.5" x14ac:dyDescent="0.45"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22"/>
    </row>
    <row r="587" spans="2:13" ht="18.5" x14ac:dyDescent="0.45"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22"/>
    </row>
    <row r="588" spans="2:13" ht="18.5" x14ac:dyDescent="0.45"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22"/>
    </row>
    <row r="589" spans="2:13" ht="18.5" x14ac:dyDescent="0.45"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22"/>
    </row>
    <row r="590" spans="2:13" ht="18.5" x14ac:dyDescent="0.45"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22"/>
    </row>
    <row r="591" spans="2:13" ht="18.5" x14ac:dyDescent="0.45"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22"/>
    </row>
    <row r="592" spans="2:13" ht="18.5" x14ac:dyDescent="0.45"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22"/>
    </row>
    <row r="593" spans="2:13" ht="18.5" x14ac:dyDescent="0.45"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22"/>
    </row>
    <row r="594" spans="2:13" ht="18.5" x14ac:dyDescent="0.45"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22"/>
    </row>
    <row r="595" spans="2:13" ht="18.5" x14ac:dyDescent="0.45"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22"/>
    </row>
    <row r="596" spans="2:13" ht="18.5" x14ac:dyDescent="0.45"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22"/>
    </row>
    <row r="597" spans="2:13" ht="18.5" x14ac:dyDescent="0.45"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22"/>
    </row>
    <row r="598" spans="2:13" ht="18.5" x14ac:dyDescent="0.45"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22"/>
    </row>
    <row r="599" spans="2:13" ht="18.5" x14ac:dyDescent="0.45"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22"/>
    </row>
    <row r="600" spans="2:13" ht="18.5" x14ac:dyDescent="0.45"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22"/>
    </row>
    <row r="601" spans="2:13" ht="18.5" x14ac:dyDescent="0.45"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22"/>
    </row>
    <row r="602" spans="2:13" ht="18.5" x14ac:dyDescent="0.45"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22"/>
    </row>
    <row r="603" spans="2:13" ht="18.5" x14ac:dyDescent="0.45"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22"/>
    </row>
    <row r="604" spans="2:13" ht="18.5" x14ac:dyDescent="0.45"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22"/>
    </row>
    <row r="605" spans="2:13" ht="18.5" x14ac:dyDescent="0.45"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22"/>
    </row>
    <row r="606" spans="2:13" ht="18.5" x14ac:dyDescent="0.45"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22"/>
    </row>
    <row r="607" spans="2:13" ht="18.5" x14ac:dyDescent="0.45"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22"/>
    </row>
    <row r="608" spans="2:13" ht="18.5" x14ac:dyDescent="0.45"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22"/>
    </row>
    <row r="609" spans="2:13" ht="18.5" x14ac:dyDescent="0.45"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22"/>
    </row>
    <row r="610" spans="2:13" ht="18.5" x14ac:dyDescent="0.45"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22"/>
    </row>
    <row r="611" spans="2:13" ht="18.5" x14ac:dyDescent="0.45"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22"/>
    </row>
    <row r="612" spans="2:13" ht="18.5" x14ac:dyDescent="0.45"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22"/>
    </row>
    <row r="613" spans="2:13" ht="18.5" x14ac:dyDescent="0.45"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22"/>
    </row>
    <row r="614" spans="2:13" ht="18.5" x14ac:dyDescent="0.45"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22"/>
    </row>
    <row r="615" spans="2:13" ht="18.5" x14ac:dyDescent="0.45"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22"/>
    </row>
    <row r="616" spans="2:13" ht="18.5" x14ac:dyDescent="0.45"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22"/>
    </row>
    <row r="617" spans="2:13" ht="18.5" x14ac:dyDescent="0.45"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22"/>
    </row>
    <row r="618" spans="2:13" ht="18.5" x14ac:dyDescent="0.45"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22"/>
    </row>
    <row r="619" spans="2:13" ht="18.5" x14ac:dyDescent="0.45"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22"/>
    </row>
    <row r="620" spans="2:13" ht="18.5" x14ac:dyDescent="0.45"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22"/>
    </row>
    <row r="621" spans="2:13" ht="18.5" x14ac:dyDescent="0.45"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22"/>
    </row>
    <row r="622" spans="2:13" ht="18.5" x14ac:dyDescent="0.45"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22"/>
    </row>
    <row r="623" spans="2:13" ht="18.5" x14ac:dyDescent="0.45"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22"/>
    </row>
    <row r="624" spans="2:13" ht="18.5" x14ac:dyDescent="0.45"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22"/>
    </row>
    <row r="625" spans="2:13" ht="18.5" x14ac:dyDescent="0.45"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22"/>
    </row>
    <row r="626" spans="2:13" ht="18.5" x14ac:dyDescent="0.45"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22"/>
    </row>
    <row r="627" spans="2:13" ht="18.5" x14ac:dyDescent="0.45"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22"/>
    </row>
    <row r="628" spans="2:13" ht="18.5" x14ac:dyDescent="0.45"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22"/>
    </row>
    <row r="629" spans="2:13" ht="18.5" x14ac:dyDescent="0.45"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22"/>
    </row>
    <row r="630" spans="2:13" ht="18.5" x14ac:dyDescent="0.45"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22"/>
    </row>
    <row r="631" spans="2:13" ht="18.5" x14ac:dyDescent="0.45"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22"/>
    </row>
    <row r="632" spans="2:13" ht="18.5" x14ac:dyDescent="0.45"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22"/>
    </row>
    <row r="633" spans="2:13" ht="18.5" x14ac:dyDescent="0.45"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22"/>
    </row>
    <row r="634" spans="2:13" ht="18.5" x14ac:dyDescent="0.45"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22"/>
    </row>
    <row r="635" spans="2:13" ht="18.5" x14ac:dyDescent="0.45"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22"/>
    </row>
    <row r="636" spans="2:13" ht="18.5" x14ac:dyDescent="0.45"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22"/>
    </row>
    <row r="637" spans="2:13" ht="18.5" x14ac:dyDescent="0.45"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22"/>
    </row>
    <row r="638" spans="2:13" ht="18.5" x14ac:dyDescent="0.45"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22"/>
    </row>
    <row r="639" spans="2:13" ht="18.5" x14ac:dyDescent="0.45"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22"/>
    </row>
    <row r="640" spans="2:13" ht="18.5" x14ac:dyDescent="0.45"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22"/>
    </row>
    <row r="641" spans="2:13" ht="18.5" x14ac:dyDescent="0.45"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22"/>
    </row>
    <row r="642" spans="2:13" ht="18.5" x14ac:dyDescent="0.45"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22"/>
    </row>
    <row r="643" spans="2:13" ht="18.5" x14ac:dyDescent="0.45"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22"/>
    </row>
    <row r="644" spans="2:13" ht="18.5" x14ac:dyDescent="0.45"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22"/>
    </row>
    <row r="645" spans="2:13" ht="18.5" x14ac:dyDescent="0.45"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22"/>
    </row>
    <row r="646" spans="2:13" ht="18.5" x14ac:dyDescent="0.45"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22"/>
    </row>
    <row r="647" spans="2:13" ht="18.5" x14ac:dyDescent="0.45"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22"/>
    </row>
    <row r="648" spans="2:13" ht="18.5" x14ac:dyDescent="0.45"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22"/>
    </row>
    <row r="649" spans="2:13" ht="18.5" x14ac:dyDescent="0.45"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22"/>
    </row>
    <row r="650" spans="2:13" ht="18.5" x14ac:dyDescent="0.45"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22"/>
    </row>
    <row r="651" spans="2:13" ht="18.5" x14ac:dyDescent="0.45"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22"/>
    </row>
    <row r="652" spans="2:13" ht="18.5" x14ac:dyDescent="0.45"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22"/>
    </row>
    <row r="653" spans="2:13" ht="18.5" x14ac:dyDescent="0.45"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22"/>
    </row>
    <row r="654" spans="2:13" ht="18.5" x14ac:dyDescent="0.45"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22"/>
    </row>
    <row r="655" spans="2:13" ht="18.5" x14ac:dyDescent="0.45"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22"/>
    </row>
    <row r="656" spans="2:13" ht="18.5" x14ac:dyDescent="0.45"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22"/>
    </row>
    <row r="657" spans="2:13" ht="18.5" x14ac:dyDescent="0.45"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22"/>
    </row>
    <row r="658" spans="2:13" ht="18.5" x14ac:dyDescent="0.45"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22"/>
    </row>
    <row r="659" spans="2:13" ht="18.5" x14ac:dyDescent="0.45"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22"/>
    </row>
    <row r="660" spans="2:13" ht="18.5" x14ac:dyDescent="0.45"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22"/>
    </row>
    <row r="661" spans="2:13" ht="18.5" x14ac:dyDescent="0.45"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22"/>
    </row>
    <row r="662" spans="2:13" ht="18.5" x14ac:dyDescent="0.45"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22"/>
    </row>
    <row r="663" spans="2:13" ht="18.5" x14ac:dyDescent="0.45"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22"/>
    </row>
    <row r="664" spans="2:13" ht="18.5" x14ac:dyDescent="0.45"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22"/>
    </row>
    <row r="665" spans="2:13" ht="18.5" x14ac:dyDescent="0.45"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22"/>
    </row>
    <row r="666" spans="2:13" ht="18.5" x14ac:dyDescent="0.45"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22"/>
    </row>
    <row r="667" spans="2:13" ht="18.5" x14ac:dyDescent="0.45"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22"/>
    </row>
    <row r="668" spans="2:13" ht="18.5" x14ac:dyDescent="0.45"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22"/>
    </row>
    <row r="669" spans="2:13" ht="18.5" x14ac:dyDescent="0.45"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22"/>
    </row>
    <row r="670" spans="2:13" ht="18.5" x14ac:dyDescent="0.45"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22"/>
    </row>
    <row r="671" spans="2:13" ht="18.5" x14ac:dyDescent="0.45"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22"/>
    </row>
    <row r="672" spans="2:13" ht="18.5" x14ac:dyDescent="0.45"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22"/>
    </row>
    <row r="673" spans="2:13" ht="18.5" x14ac:dyDescent="0.45"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22"/>
    </row>
    <row r="674" spans="2:13" ht="18.5" x14ac:dyDescent="0.45"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22"/>
    </row>
    <row r="675" spans="2:13" ht="18.5" x14ac:dyDescent="0.45"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22"/>
    </row>
    <row r="676" spans="2:13" ht="18.5" x14ac:dyDescent="0.45"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22"/>
    </row>
    <row r="677" spans="2:13" ht="18.5" x14ac:dyDescent="0.45"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22"/>
    </row>
    <row r="678" spans="2:13" ht="18.5" x14ac:dyDescent="0.45"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22"/>
    </row>
    <row r="679" spans="2:13" ht="18.5" x14ac:dyDescent="0.45"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22"/>
    </row>
    <row r="680" spans="2:13" ht="18.5" x14ac:dyDescent="0.45"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22"/>
    </row>
    <row r="681" spans="2:13" ht="18.5" x14ac:dyDescent="0.45"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22"/>
    </row>
    <row r="682" spans="2:13" ht="18.5" x14ac:dyDescent="0.45"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22"/>
    </row>
    <row r="683" spans="2:13" ht="18.5" x14ac:dyDescent="0.45"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22"/>
    </row>
    <row r="684" spans="2:13" ht="18.5" x14ac:dyDescent="0.45"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22"/>
    </row>
    <row r="685" spans="2:13" ht="18.5" x14ac:dyDescent="0.45"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22"/>
    </row>
    <row r="686" spans="2:13" ht="18.5" x14ac:dyDescent="0.45"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22"/>
    </row>
    <row r="687" spans="2:13" ht="18.5" x14ac:dyDescent="0.45"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22"/>
    </row>
    <row r="688" spans="2:13" ht="18.5" x14ac:dyDescent="0.45"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22"/>
    </row>
    <row r="689" spans="2:13" ht="18.5" x14ac:dyDescent="0.45"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22"/>
    </row>
    <row r="690" spans="2:13" ht="18.5" x14ac:dyDescent="0.45"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22"/>
    </row>
    <row r="691" spans="2:13" ht="18.5" x14ac:dyDescent="0.45"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22"/>
    </row>
    <row r="692" spans="2:13" ht="18.5" x14ac:dyDescent="0.45"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22"/>
    </row>
    <row r="693" spans="2:13" ht="18.5" x14ac:dyDescent="0.45"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22"/>
    </row>
    <row r="694" spans="2:13" ht="18.5" x14ac:dyDescent="0.45"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22"/>
    </row>
    <row r="695" spans="2:13" ht="18.5" x14ac:dyDescent="0.45"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22"/>
    </row>
    <row r="696" spans="2:13" ht="18.5" x14ac:dyDescent="0.45"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22"/>
    </row>
    <row r="697" spans="2:13" ht="18.5" x14ac:dyDescent="0.45"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22"/>
    </row>
    <row r="698" spans="2:13" ht="18.5" x14ac:dyDescent="0.45"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22"/>
    </row>
    <row r="699" spans="2:13" ht="18.5" x14ac:dyDescent="0.45"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22"/>
    </row>
    <row r="700" spans="2:13" ht="18.5" x14ac:dyDescent="0.45"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22"/>
    </row>
    <row r="701" spans="2:13" ht="18.5" x14ac:dyDescent="0.45"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22"/>
    </row>
    <row r="702" spans="2:13" ht="18.5" x14ac:dyDescent="0.45"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22"/>
    </row>
    <row r="703" spans="2:13" ht="18.5" x14ac:dyDescent="0.45"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22"/>
    </row>
    <row r="704" spans="2:13" ht="18.5" x14ac:dyDescent="0.45"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22"/>
    </row>
    <row r="705" spans="2:13" ht="18.5" x14ac:dyDescent="0.45"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22"/>
    </row>
    <row r="706" spans="2:13" ht="18.5" x14ac:dyDescent="0.45"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22"/>
    </row>
    <row r="707" spans="2:13" ht="18.5" x14ac:dyDescent="0.45"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22"/>
    </row>
    <row r="708" spans="2:13" ht="18.5" x14ac:dyDescent="0.45"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22"/>
    </row>
    <row r="709" spans="2:13" ht="18.5" x14ac:dyDescent="0.45"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22"/>
    </row>
    <row r="710" spans="2:13" ht="18.5" x14ac:dyDescent="0.45"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22"/>
    </row>
    <row r="711" spans="2:13" ht="18.5" x14ac:dyDescent="0.45"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22"/>
    </row>
    <row r="712" spans="2:13" ht="18.5" x14ac:dyDescent="0.45"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22"/>
    </row>
    <row r="713" spans="2:13" ht="18.5" x14ac:dyDescent="0.45"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22"/>
    </row>
    <row r="714" spans="2:13" ht="18.5" x14ac:dyDescent="0.45"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22"/>
    </row>
    <row r="715" spans="2:13" ht="18.5" x14ac:dyDescent="0.45"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22"/>
    </row>
    <row r="716" spans="2:13" ht="18.5" x14ac:dyDescent="0.45"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22"/>
    </row>
    <row r="717" spans="2:13" ht="18.5" x14ac:dyDescent="0.45"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22"/>
    </row>
    <row r="718" spans="2:13" ht="18.5" x14ac:dyDescent="0.45"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22"/>
    </row>
    <row r="719" spans="2:13" ht="18.5" x14ac:dyDescent="0.45"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22"/>
    </row>
    <row r="720" spans="2:13" ht="18.5" x14ac:dyDescent="0.45"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22"/>
    </row>
    <row r="721" spans="2:13" ht="18.5" x14ac:dyDescent="0.45"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22"/>
    </row>
    <row r="722" spans="2:13" ht="18.5" x14ac:dyDescent="0.45"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22"/>
    </row>
    <row r="723" spans="2:13" ht="18.5" x14ac:dyDescent="0.45"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22"/>
    </row>
    <row r="724" spans="2:13" ht="18.5" x14ac:dyDescent="0.45"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22"/>
    </row>
    <row r="725" spans="2:13" ht="18.5" x14ac:dyDescent="0.45"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22"/>
    </row>
    <row r="726" spans="2:13" ht="18.5" x14ac:dyDescent="0.45"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22"/>
    </row>
    <row r="727" spans="2:13" ht="18.5" x14ac:dyDescent="0.45"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22"/>
    </row>
    <row r="728" spans="2:13" ht="18.5" x14ac:dyDescent="0.45"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22"/>
    </row>
    <row r="729" spans="2:13" ht="18.5" x14ac:dyDescent="0.45"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22"/>
    </row>
    <row r="730" spans="2:13" ht="18.5" x14ac:dyDescent="0.45"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22"/>
    </row>
    <row r="731" spans="2:13" ht="18.5" x14ac:dyDescent="0.45"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22"/>
    </row>
    <row r="732" spans="2:13" ht="18.5" x14ac:dyDescent="0.45"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22"/>
    </row>
    <row r="733" spans="2:13" ht="18.5" x14ac:dyDescent="0.45"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22"/>
    </row>
    <row r="734" spans="2:13" ht="18.5" x14ac:dyDescent="0.45"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22"/>
    </row>
    <row r="735" spans="2:13" ht="18.5" x14ac:dyDescent="0.45"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22"/>
    </row>
    <row r="736" spans="2:13" ht="18.5" x14ac:dyDescent="0.45"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22"/>
    </row>
    <row r="737" spans="2:13" ht="18.5" x14ac:dyDescent="0.45"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22"/>
    </row>
    <row r="738" spans="2:13" ht="18.5" x14ac:dyDescent="0.45"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22"/>
    </row>
    <row r="739" spans="2:13" ht="18.5" x14ac:dyDescent="0.45"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22"/>
    </row>
    <row r="740" spans="2:13" ht="18.5" x14ac:dyDescent="0.45"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22"/>
    </row>
    <row r="741" spans="2:13" ht="18.5" x14ac:dyDescent="0.45"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22"/>
    </row>
    <row r="742" spans="2:13" ht="18.5" x14ac:dyDescent="0.45"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22"/>
    </row>
    <row r="743" spans="2:13" ht="18.5" x14ac:dyDescent="0.45"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22"/>
    </row>
    <row r="744" spans="2:13" ht="18.5" x14ac:dyDescent="0.45"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22"/>
    </row>
    <row r="745" spans="2:13" ht="18.5" x14ac:dyDescent="0.45"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22"/>
    </row>
    <row r="746" spans="2:13" ht="18.5" x14ac:dyDescent="0.45"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22"/>
    </row>
    <row r="747" spans="2:13" ht="18.5" x14ac:dyDescent="0.45"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22"/>
    </row>
    <row r="748" spans="2:13" ht="18.5" x14ac:dyDescent="0.45"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22"/>
    </row>
    <row r="749" spans="2:13" ht="18.5" x14ac:dyDescent="0.45"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22"/>
    </row>
    <row r="750" spans="2:13" ht="18.5" x14ac:dyDescent="0.45"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22"/>
    </row>
    <row r="751" spans="2:13" ht="18.5" x14ac:dyDescent="0.45"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22"/>
    </row>
    <row r="752" spans="2:13" ht="18.5" x14ac:dyDescent="0.45"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22"/>
    </row>
    <row r="753" spans="2:13" ht="18.5" x14ac:dyDescent="0.45"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22"/>
    </row>
    <row r="754" spans="2:13" ht="18.5" x14ac:dyDescent="0.45"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22"/>
    </row>
    <row r="755" spans="2:13" ht="18.5" x14ac:dyDescent="0.45"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22"/>
    </row>
    <row r="756" spans="2:13" ht="18.5" x14ac:dyDescent="0.45"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22"/>
    </row>
    <row r="757" spans="2:13" ht="18.5" x14ac:dyDescent="0.45"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22"/>
    </row>
    <row r="758" spans="2:13" ht="18.5" x14ac:dyDescent="0.45"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22"/>
    </row>
    <row r="759" spans="2:13" ht="18.5" x14ac:dyDescent="0.45"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22"/>
    </row>
    <row r="760" spans="2:13" ht="18.5" x14ac:dyDescent="0.45"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22"/>
    </row>
    <row r="761" spans="2:13" ht="18.5" x14ac:dyDescent="0.45"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22"/>
    </row>
    <row r="762" spans="2:13" ht="18.5" x14ac:dyDescent="0.45"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22"/>
    </row>
    <row r="763" spans="2:13" ht="18.5" x14ac:dyDescent="0.45"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22"/>
    </row>
    <row r="764" spans="2:13" ht="18.5" x14ac:dyDescent="0.45"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22"/>
    </row>
    <row r="765" spans="2:13" ht="18.5" x14ac:dyDescent="0.45"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22"/>
    </row>
    <row r="766" spans="2:13" ht="18.5" x14ac:dyDescent="0.45"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22"/>
    </row>
    <row r="767" spans="2:13" ht="18.5" x14ac:dyDescent="0.45"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22"/>
    </row>
    <row r="768" spans="2:13" ht="18.5" x14ac:dyDescent="0.45"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22"/>
    </row>
    <row r="769" spans="2:13" ht="18.5" x14ac:dyDescent="0.45"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22"/>
    </row>
    <row r="770" spans="2:13" ht="18.5" x14ac:dyDescent="0.45"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22"/>
    </row>
    <row r="771" spans="2:13" ht="18.5" x14ac:dyDescent="0.45"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22"/>
    </row>
    <row r="772" spans="2:13" ht="18.5" x14ac:dyDescent="0.45"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22"/>
    </row>
    <row r="773" spans="2:13" ht="18.5" x14ac:dyDescent="0.45"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22"/>
    </row>
    <row r="774" spans="2:13" ht="18.5" x14ac:dyDescent="0.45"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22"/>
    </row>
    <row r="775" spans="2:13" ht="18.5" x14ac:dyDescent="0.45"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22"/>
    </row>
    <row r="776" spans="2:13" ht="18.5" x14ac:dyDescent="0.45"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22"/>
    </row>
    <row r="777" spans="2:13" ht="18.5" x14ac:dyDescent="0.45"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22"/>
    </row>
    <row r="778" spans="2:13" ht="18.5" x14ac:dyDescent="0.45"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22"/>
    </row>
    <row r="779" spans="2:13" ht="18.5" x14ac:dyDescent="0.45"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22"/>
    </row>
    <row r="780" spans="2:13" ht="18.5" x14ac:dyDescent="0.45"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22"/>
    </row>
    <row r="781" spans="2:13" ht="18.5" x14ac:dyDescent="0.45"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22"/>
    </row>
    <row r="782" spans="2:13" ht="18.5" x14ac:dyDescent="0.45"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22"/>
    </row>
    <row r="783" spans="2:13" ht="18.5" x14ac:dyDescent="0.45"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22"/>
    </row>
    <row r="784" spans="2:13" ht="18.5" x14ac:dyDescent="0.45"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22"/>
    </row>
    <row r="785" spans="2:13" ht="18.5" x14ac:dyDescent="0.45"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22"/>
    </row>
    <row r="786" spans="2:13" ht="18.5" x14ac:dyDescent="0.45"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22"/>
    </row>
    <row r="787" spans="2:13" ht="18.5" x14ac:dyDescent="0.45"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22"/>
    </row>
    <row r="788" spans="2:13" ht="18.5" x14ac:dyDescent="0.45"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22"/>
    </row>
    <row r="789" spans="2:13" ht="18.5" x14ac:dyDescent="0.45"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22"/>
    </row>
    <row r="790" spans="2:13" ht="18.5" x14ac:dyDescent="0.45"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22"/>
    </row>
    <row r="791" spans="2:13" ht="18.5" x14ac:dyDescent="0.45"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22"/>
    </row>
    <row r="792" spans="2:13" ht="18.5" x14ac:dyDescent="0.45"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22"/>
    </row>
    <row r="793" spans="2:13" ht="18.5" x14ac:dyDescent="0.45"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22"/>
    </row>
    <row r="794" spans="2:13" ht="18.5" x14ac:dyDescent="0.45"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22"/>
    </row>
    <row r="795" spans="2:13" ht="18.5" x14ac:dyDescent="0.45"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22"/>
    </row>
    <row r="796" spans="2:13" ht="18.5" x14ac:dyDescent="0.45"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22"/>
    </row>
    <row r="797" spans="2:13" ht="18.5" x14ac:dyDescent="0.45"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22"/>
    </row>
    <row r="798" spans="2:13" ht="18.5" x14ac:dyDescent="0.45"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22"/>
    </row>
    <row r="799" spans="2:13" ht="18.5" x14ac:dyDescent="0.45"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22"/>
    </row>
    <row r="800" spans="2:13" ht="18.5" x14ac:dyDescent="0.45"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22"/>
    </row>
    <row r="801" spans="2:13" ht="18.5" x14ac:dyDescent="0.45"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22"/>
    </row>
    <row r="802" spans="2:13" ht="18.5" x14ac:dyDescent="0.45"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22"/>
    </row>
    <row r="803" spans="2:13" ht="18.5" x14ac:dyDescent="0.45"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22"/>
    </row>
    <row r="804" spans="2:13" ht="18.5" x14ac:dyDescent="0.45"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22"/>
    </row>
    <row r="805" spans="2:13" ht="18.5" x14ac:dyDescent="0.45"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22"/>
    </row>
    <row r="806" spans="2:13" ht="18.5" x14ac:dyDescent="0.45"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22"/>
    </row>
    <row r="807" spans="2:13" ht="18.5" x14ac:dyDescent="0.45"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22"/>
    </row>
    <row r="808" spans="2:13" ht="18.5" x14ac:dyDescent="0.45"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22"/>
    </row>
    <row r="809" spans="2:13" ht="18.5" x14ac:dyDescent="0.45"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22"/>
    </row>
    <row r="810" spans="2:13" ht="18.5" x14ac:dyDescent="0.45"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22"/>
    </row>
    <row r="811" spans="2:13" ht="18.5" x14ac:dyDescent="0.45"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22"/>
    </row>
    <row r="812" spans="2:13" ht="18.5" x14ac:dyDescent="0.45"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22"/>
    </row>
    <row r="813" spans="2:13" ht="18.5" x14ac:dyDescent="0.45"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22"/>
    </row>
    <row r="814" spans="2:13" ht="18.5" x14ac:dyDescent="0.45"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22"/>
    </row>
    <row r="815" spans="2:13" ht="18.5" x14ac:dyDescent="0.45"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22"/>
    </row>
    <row r="816" spans="2:13" ht="18.5" x14ac:dyDescent="0.45"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22"/>
    </row>
    <row r="817" spans="2:13" ht="18.5" x14ac:dyDescent="0.45"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22"/>
    </row>
    <row r="818" spans="2:13" ht="18.5" x14ac:dyDescent="0.45"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22"/>
    </row>
    <row r="819" spans="2:13" ht="18.5" x14ac:dyDescent="0.45"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22"/>
    </row>
    <row r="820" spans="2:13" ht="18.5" x14ac:dyDescent="0.45"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22"/>
    </row>
    <row r="821" spans="2:13" ht="18.5" x14ac:dyDescent="0.45"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22"/>
    </row>
    <row r="822" spans="2:13" ht="18.5" x14ac:dyDescent="0.45"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22"/>
    </row>
    <row r="823" spans="2:13" ht="18.5" x14ac:dyDescent="0.45"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22"/>
    </row>
    <row r="824" spans="2:13" ht="18.5" x14ac:dyDescent="0.45"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22"/>
    </row>
    <row r="825" spans="2:13" ht="18.5" x14ac:dyDescent="0.45"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22"/>
    </row>
    <row r="826" spans="2:13" ht="18.5" x14ac:dyDescent="0.45"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22"/>
    </row>
    <row r="827" spans="2:13" ht="18.5" x14ac:dyDescent="0.45"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22"/>
    </row>
    <row r="828" spans="2:13" ht="18.5" x14ac:dyDescent="0.45"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22"/>
    </row>
    <row r="829" spans="2:13" ht="18.5" x14ac:dyDescent="0.45"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22"/>
    </row>
    <row r="830" spans="2:13" ht="18.5" x14ac:dyDescent="0.45"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22"/>
    </row>
    <row r="831" spans="2:13" ht="18.5" x14ac:dyDescent="0.45"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22"/>
    </row>
    <row r="832" spans="2:13" ht="18.5" x14ac:dyDescent="0.45"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22"/>
    </row>
    <row r="833" spans="2:13" ht="18.5" x14ac:dyDescent="0.45"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22"/>
    </row>
    <row r="834" spans="2:13" ht="18.5" x14ac:dyDescent="0.45"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22"/>
    </row>
    <row r="835" spans="2:13" ht="18.5" x14ac:dyDescent="0.45"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22"/>
    </row>
    <row r="836" spans="2:13" ht="18.5" x14ac:dyDescent="0.45"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22"/>
    </row>
    <row r="837" spans="2:13" ht="18.5" x14ac:dyDescent="0.45"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22"/>
    </row>
    <row r="838" spans="2:13" ht="18.5" x14ac:dyDescent="0.45"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22"/>
    </row>
    <row r="839" spans="2:13" ht="18.5" x14ac:dyDescent="0.45"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22"/>
    </row>
    <row r="840" spans="2:13" ht="18.5" x14ac:dyDescent="0.45"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22"/>
    </row>
    <row r="841" spans="2:13" ht="18.5" x14ac:dyDescent="0.45"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22"/>
    </row>
    <row r="842" spans="2:13" ht="18.5" x14ac:dyDescent="0.45"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22"/>
    </row>
    <row r="843" spans="2:13" ht="18.5" x14ac:dyDescent="0.45"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22"/>
    </row>
    <row r="844" spans="2:13" ht="18.5" x14ac:dyDescent="0.45"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22"/>
    </row>
    <row r="845" spans="2:13" ht="18.5" x14ac:dyDescent="0.45"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22"/>
    </row>
    <row r="846" spans="2:13" ht="18.5" x14ac:dyDescent="0.45"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22"/>
    </row>
    <row r="847" spans="2:13" ht="18.5" x14ac:dyDescent="0.45"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22"/>
    </row>
    <row r="848" spans="2:13" ht="18.5" x14ac:dyDescent="0.45"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22"/>
    </row>
    <row r="849" spans="2:13" ht="18.5" x14ac:dyDescent="0.45"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22"/>
    </row>
    <row r="850" spans="2:13" ht="18.5" x14ac:dyDescent="0.45"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22"/>
    </row>
    <row r="851" spans="2:13" ht="18.5" x14ac:dyDescent="0.45"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22"/>
    </row>
    <row r="852" spans="2:13" ht="18.5" x14ac:dyDescent="0.45"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22"/>
    </row>
    <row r="853" spans="2:13" ht="18.5" x14ac:dyDescent="0.45"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22"/>
    </row>
    <row r="854" spans="2:13" ht="18.5" x14ac:dyDescent="0.45"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22"/>
    </row>
    <row r="855" spans="2:13" ht="18.5" x14ac:dyDescent="0.45"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22"/>
    </row>
    <row r="856" spans="2:13" ht="18.5" x14ac:dyDescent="0.45"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22"/>
    </row>
    <row r="857" spans="2:13" ht="18.5" x14ac:dyDescent="0.45"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22"/>
    </row>
    <row r="858" spans="2:13" ht="18.5" x14ac:dyDescent="0.45"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22"/>
    </row>
    <row r="859" spans="2:13" ht="18.5" x14ac:dyDescent="0.45"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22"/>
    </row>
    <row r="860" spans="2:13" ht="18.5" x14ac:dyDescent="0.45"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22"/>
    </row>
    <row r="861" spans="2:13" ht="18.5" x14ac:dyDescent="0.45"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22"/>
    </row>
    <row r="862" spans="2:13" ht="18.5" x14ac:dyDescent="0.45"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22"/>
    </row>
    <row r="863" spans="2:13" ht="18.5" x14ac:dyDescent="0.45"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22"/>
    </row>
    <row r="864" spans="2:13" ht="18.5" x14ac:dyDescent="0.45"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22"/>
    </row>
    <row r="865" spans="2:13" ht="18.5" x14ac:dyDescent="0.45"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22"/>
    </row>
    <row r="866" spans="2:13" ht="18.5" x14ac:dyDescent="0.45"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22"/>
    </row>
    <row r="867" spans="2:13" ht="18.5" x14ac:dyDescent="0.45"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22"/>
    </row>
    <row r="868" spans="2:13" ht="18.5" x14ac:dyDescent="0.45"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22"/>
    </row>
    <row r="869" spans="2:13" ht="18.5" x14ac:dyDescent="0.45"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22"/>
    </row>
    <row r="870" spans="2:13" ht="18.5" x14ac:dyDescent="0.45"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22"/>
    </row>
    <row r="871" spans="2:13" ht="18.5" x14ac:dyDescent="0.45"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22"/>
    </row>
    <row r="872" spans="2:13" ht="18.5" x14ac:dyDescent="0.45"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22"/>
    </row>
    <row r="873" spans="2:13" ht="18.5" x14ac:dyDescent="0.45"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22"/>
    </row>
    <row r="874" spans="2:13" ht="18.5" x14ac:dyDescent="0.45"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22"/>
    </row>
    <row r="875" spans="2:13" ht="18.5" x14ac:dyDescent="0.45"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22"/>
    </row>
    <row r="876" spans="2:13" ht="18.5" x14ac:dyDescent="0.45"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22"/>
    </row>
    <row r="877" spans="2:13" ht="18.5" x14ac:dyDescent="0.45"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22"/>
    </row>
    <row r="878" spans="2:13" ht="18.5" x14ac:dyDescent="0.45"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22"/>
    </row>
    <row r="879" spans="2:13" ht="18.5" x14ac:dyDescent="0.45"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22"/>
    </row>
    <row r="880" spans="2:13" ht="18.5" x14ac:dyDescent="0.45"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22"/>
    </row>
    <row r="881" spans="2:13" ht="18.5" x14ac:dyDescent="0.45"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22"/>
    </row>
    <row r="882" spans="2:13" ht="18.5" x14ac:dyDescent="0.45"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22"/>
    </row>
    <row r="883" spans="2:13" ht="18.5" x14ac:dyDescent="0.45"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22"/>
    </row>
    <row r="884" spans="2:13" ht="18.5" x14ac:dyDescent="0.45"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22"/>
    </row>
    <row r="885" spans="2:13" ht="18.5" x14ac:dyDescent="0.45"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22"/>
    </row>
    <row r="886" spans="2:13" ht="18.5" x14ac:dyDescent="0.45"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22"/>
    </row>
    <row r="887" spans="2:13" ht="18.5" x14ac:dyDescent="0.45"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22"/>
    </row>
    <row r="888" spans="2:13" ht="15.75" customHeight="1" x14ac:dyDescent="0.45"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22"/>
    </row>
    <row r="889" spans="2:13" ht="15.75" customHeight="1" x14ac:dyDescent="0.45"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22"/>
    </row>
    <row r="890" spans="2:13" ht="15.75" customHeight="1" x14ac:dyDescent="0.45"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22"/>
    </row>
    <row r="891" spans="2:13" ht="15.75" customHeight="1" x14ac:dyDescent="0.45"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22"/>
    </row>
    <row r="892" spans="2:13" ht="15.75" customHeight="1" x14ac:dyDescent="0.45"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22"/>
    </row>
    <row r="893" spans="2:13" ht="15.75" customHeight="1" x14ac:dyDescent="0.45"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22"/>
    </row>
    <row r="894" spans="2:13" ht="15.75" customHeight="1" x14ac:dyDescent="0.45"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22"/>
    </row>
    <row r="895" spans="2:13" ht="15.75" customHeight="1" x14ac:dyDescent="0.45"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22"/>
    </row>
    <row r="896" spans="2:13" ht="15.75" customHeight="1" x14ac:dyDescent="0.45"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22"/>
    </row>
    <row r="897" spans="2:13" ht="15.75" customHeight="1" x14ac:dyDescent="0.45"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22"/>
    </row>
    <row r="898" spans="2:13" ht="15.75" customHeight="1" x14ac:dyDescent="0.45"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22"/>
    </row>
    <row r="899" spans="2:13" ht="15.75" customHeight="1" x14ac:dyDescent="0.45"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22"/>
    </row>
    <row r="900" spans="2:13" ht="15.75" customHeight="1" x14ac:dyDescent="0.45"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22"/>
    </row>
    <row r="901" spans="2:13" ht="15.75" customHeight="1" x14ac:dyDescent="0.45"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22"/>
    </row>
    <row r="902" spans="2:13" ht="15.75" customHeight="1" x14ac:dyDescent="0.45"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22"/>
    </row>
    <row r="903" spans="2:13" ht="15.75" customHeight="1" x14ac:dyDescent="0.45"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22"/>
    </row>
    <row r="904" spans="2:13" ht="15.75" customHeight="1" x14ac:dyDescent="0.45"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22"/>
    </row>
    <row r="905" spans="2:13" ht="15.75" customHeight="1" x14ac:dyDescent="0.45"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22"/>
    </row>
    <row r="906" spans="2:13" ht="15.75" customHeight="1" x14ac:dyDescent="0.45"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22"/>
    </row>
    <row r="907" spans="2:13" ht="15.75" customHeight="1" x14ac:dyDescent="0.45"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22"/>
    </row>
    <row r="908" spans="2:13" ht="15.75" customHeight="1" x14ac:dyDescent="0.45"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22"/>
    </row>
    <row r="909" spans="2:13" ht="15.75" customHeight="1" x14ac:dyDescent="0.45"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22"/>
    </row>
    <row r="910" spans="2:13" ht="15.75" customHeight="1" x14ac:dyDescent="0.45"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22"/>
    </row>
    <row r="911" spans="2:13" ht="15.75" customHeight="1" x14ac:dyDescent="0.45"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22"/>
    </row>
    <row r="912" spans="2:13" ht="15.75" customHeight="1" x14ac:dyDescent="0.45"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22"/>
    </row>
    <row r="913" spans="2:13" ht="15.75" customHeight="1" x14ac:dyDescent="0.45"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22"/>
    </row>
    <row r="914" spans="2:13" ht="15.75" customHeight="1" x14ac:dyDescent="0.45"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22"/>
    </row>
    <row r="915" spans="2:13" ht="15.75" customHeight="1" x14ac:dyDescent="0.45"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22"/>
    </row>
    <row r="916" spans="2:13" ht="15.75" customHeight="1" x14ac:dyDescent="0.45"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22"/>
    </row>
    <row r="917" spans="2:13" ht="15.75" customHeight="1" x14ac:dyDescent="0.45"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22"/>
    </row>
    <row r="918" spans="2:13" ht="15.75" customHeight="1" x14ac:dyDescent="0.45"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22"/>
    </row>
    <row r="919" spans="2:13" ht="15.75" customHeight="1" x14ac:dyDescent="0.45"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22"/>
    </row>
    <row r="920" spans="2:13" ht="15.75" customHeight="1" x14ac:dyDescent="0.45"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22"/>
    </row>
    <row r="921" spans="2:13" ht="15.75" customHeight="1" x14ac:dyDescent="0.45"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22"/>
    </row>
    <row r="922" spans="2:13" ht="15.75" customHeight="1" x14ac:dyDescent="0.45"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22"/>
    </row>
    <row r="923" spans="2:13" ht="15.75" customHeight="1" x14ac:dyDescent="0.45"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22"/>
    </row>
    <row r="924" spans="2:13" ht="15.75" customHeight="1" x14ac:dyDescent="0.45"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22"/>
    </row>
    <row r="925" spans="2:13" ht="15.75" customHeight="1" x14ac:dyDescent="0.45"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22"/>
    </row>
    <row r="926" spans="2:13" ht="15.75" customHeight="1" x14ac:dyDescent="0.45"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22"/>
    </row>
    <row r="927" spans="2:13" ht="15.75" customHeight="1" x14ac:dyDescent="0.45"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22"/>
    </row>
    <row r="928" spans="2:13" ht="15.75" customHeight="1" x14ac:dyDescent="0.45"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22"/>
    </row>
    <row r="929" spans="2:13" ht="15.75" customHeight="1" x14ac:dyDescent="0.45"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22"/>
    </row>
    <row r="930" spans="2:13" ht="15.75" customHeight="1" x14ac:dyDescent="0.45"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22"/>
    </row>
    <row r="931" spans="2:13" ht="15.75" customHeight="1" x14ac:dyDescent="0.45"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22"/>
    </row>
    <row r="932" spans="2:13" ht="15.75" customHeight="1" x14ac:dyDescent="0.45"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22"/>
    </row>
    <row r="933" spans="2:13" ht="15.75" customHeight="1" x14ac:dyDescent="0.45"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22"/>
    </row>
    <row r="934" spans="2:13" ht="15.75" customHeight="1" x14ac:dyDescent="0.45"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22"/>
    </row>
    <row r="935" spans="2:13" ht="15.75" customHeight="1" x14ac:dyDescent="0.45"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22"/>
    </row>
    <row r="936" spans="2:13" ht="15.75" customHeight="1" x14ac:dyDescent="0.45"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22"/>
    </row>
    <row r="937" spans="2:13" ht="15.75" customHeight="1" x14ac:dyDescent="0.45"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22"/>
    </row>
    <row r="938" spans="2:13" ht="15.75" customHeight="1" x14ac:dyDescent="0.45"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22"/>
    </row>
    <row r="939" spans="2:13" ht="15.75" customHeight="1" x14ac:dyDescent="0.45"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22"/>
    </row>
    <row r="940" spans="2:13" ht="15.75" customHeight="1" x14ac:dyDescent="0.45"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22"/>
    </row>
    <row r="941" spans="2:13" ht="15.75" customHeight="1" x14ac:dyDescent="0.45"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22"/>
    </row>
    <row r="942" spans="2:13" ht="15.75" customHeight="1" x14ac:dyDescent="0.45"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22"/>
    </row>
    <row r="943" spans="2:13" ht="15.75" customHeight="1" x14ac:dyDescent="0.45"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22"/>
    </row>
    <row r="944" spans="2:13" ht="15.75" customHeight="1" x14ac:dyDescent="0.45"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22"/>
    </row>
    <row r="945" spans="2:13" ht="15.75" customHeight="1" x14ac:dyDescent="0.45"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22"/>
    </row>
    <row r="946" spans="2:13" ht="15.75" customHeight="1" x14ac:dyDescent="0.45"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22"/>
    </row>
    <row r="947" spans="2:13" ht="15.75" customHeight="1" x14ac:dyDescent="0.45"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22"/>
    </row>
    <row r="948" spans="2:13" ht="15.75" customHeight="1" x14ac:dyDescent="0.45"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22"/>
    </row>
    <row r="949" spans="2:13" ht="15.75" customHeight="1" x14ac:dyDescent="0.45"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22"/>
    </row>
    <row r="950" spans="2:13" ht="15.75" customHeight="1" x14ac:dyDescent="0.45"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22"/>
    </row>
    <row r="951" spans="2:13" ht="15.75" customHeight="1" x14ac:dyDescent="0.45"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22"/>
    </row>
    <row r="952" spans="2:13" ht="15.75" customHeight="1" x14ac:dyDescent="0.45"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22"/>
    </row>
    <row r="953" spans="2:13" ht="15.75" customHeight="1" x14ac:dyDescent="0.45"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22"/>
    </row>
    <row r="954" spans="2:13" ht="15.75" customHeight="1" x14ac:dyDescent="0.45"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22"/>
    </row>
    <row r="955" spans="2:13" ht="15.75" customHeight="1" x14ac:dyDescent="0.45"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22"/>
    </row>
    <row r="956" spans="2:13" ht="15.75" customHeight="1" x14ac:dyDescent="0.45"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22"/>
    </row>
    <row r="957" spans="2:13" ht="15.75" customHeight="1" x14ac:dyDescent="0.45"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22"/>
    </row>
    <row r="958" spans="2:13" ht="15.75" customHeight="1" x14ac:dyDescent="0.45"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22"/>
    </row>
    <row r="959" spans="2:13" ht="15.75" customHeight="1" x14ac:dyDescent="0.45"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22"/>
    </row>
    <row r="960" spans="2:13" ht="15.75" customHeight="1" x14ac:dyDescent="0.45"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22"/>
    </row>
    <row r="961" spans="2:13" ht="15.75" customHeight="1" x14ac:dyDescent="0.45"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22"/>
    </row>
    <row r="962" spans="2:13" ht="15.75" customHeight="1" x14ac:dyDescent="0.45"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22"/>
    </row>
    <row r="963" spans="2:13" ht="15.75" customHeight="1" x14ac:dyDescent="0.45"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22"/>
    </row>
    <row r="964" spans="2:13" ht="15.75" customHeight="1" x14ac:dyDescent="0.45"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22"/>
    </row>
    <row r="965" spans="2:13" ht="15.75" customHeight="1" x14ac:dyDescent="0.45"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22"/>
    </row>
    <row r="966" spans="2:13" ht="15.75" customHeight="1" x14ac:dyDescent="0.45"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22"/>
    </row>
    <row r="967" spans="2:13" ht="15.75" customHeight="1" x14ac:dyDescent="0.45"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22"/>
    </row>
    <row r="968" spans="2:13" ht="15.75" customHeight="1" x14ac:dyDescent="0.45"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22"/>
    </row>
    <row r="969" spans="2:13" ht="15.75" customHeight="1" x14ac:dyDescent="0.45"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22"/>
    </row>
    <row r="970" spans="2:13" ht="15.75" customHeight="1" x14ac:dyDescent="0.45"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22"/>
    </row>
    <row r="971" spans="2:13" ht="15.75" customHeight="1" x14ac:dyDescent="0.45"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22"/>
    </row>
    <row r="972" spans="2:13" ht="15.75" customHeight="1" x14ac:dyDescent="0.45"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22"/>
    </row>
    <row r="973" spans="2:13" ht="15.75" customHeight="1" x14ac:dyDescent="0.45"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22"/>
    </row>
    <row r="974" spans="2:13" ht="15.75" customHeight="1" x14ac:dyDescent="0.45"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22"/>
    </row>
    <row r="975" spans="2:13" ht="15.75" customHeight="1" x14ac:dyDescent="0.45"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22"/>
    </row>
    <row r="976" spans="2:13" ht="15.75" customHeight="1" x14ac:dyDescent="0.45"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22"/>
    </row>
    <row r="977" spans="2:13" ht="15.75" customHeight="1" x14ac:dyDescent="0.45"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22"/>
    </row>
    <row r="978" spans="2:13" ht="15.75" customHeight="1" x14ac:dyDescent="0.45"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22"/>
    </row>
    <row r="979" spans="2:13" ht="15.75" customHeight="1" x14ac:dyDescent="0.45"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22"/>
    </row>
    <row r="980" spans="2:13" ht="15.75" customHeight="1" x14ac:dyDescent="0.45"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22"/>
    </row>
    <row r="981" spans="2:13" ht="15.75" customHeight="1" x14ac:dyDescent="0.45"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22"/>
    </row>
    <row r="982" spans="2:13" ht="15.75" customHeight="1" x14ac:dyDescent="0.45"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22"/>
    </row>
    <row r="983" spans="2:13" ht="15.75" customHeight="1" x14ac:dyDescent="0.45"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22"/>
    </row>
    <row r="984" spans="2:13" ht="15.75" customHeight="1" x14ac:dyDescent="0.45"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22"/>
    </row>
    <row r="985" spans="2:13" ht="15.75" customHeight="1" x14ac:dyDescent="0.45"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22"/>
    </row>
    <row r="986" spans="2:13" ht="15.75" customHeight="1" x14ac:dyDescent="0.45"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22"/>
    </row>
    <row r="987" spans="2:13" ht="15.75" customHeight="1" x14ac:dyDescent="0.45"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22"/>
    </row>
    <row r="988" spans="2:13" ht="15.75" customHeight="1" x14ac:dyDescent="0.45"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22"/>
    </row>
    <row r="989" spans="2:13" ht="15.75" customHeight="1" x14ac:dyDescent="0.45"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22"/>
    </row>
    <row r="990" spans="2:13" ht="15.75" customHeight="1" x14ac:dyDescent="0.45"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22"/>
    </row>
    <row r="991" spans="2:13" ht="15.75" customHeight="1" x14ac:dyDescent="0.45"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22"/>
    </row>
    <row r="992" spans="2:13" ht="15.75" customHeight="1" x14ac:dyDescent="0.45"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22"/>
    </row>
    <row r="993" spans="2:13" ht="15.75" customHeight="1" x14ac:dyDescent="0.45"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22"/>
    </row>
    <row r="994" spans="2:13" ht="15.75" customHeight="1" x14ac:dyDescent="0.45"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22"/>
    </row>
    <row r="995" spans="2:13" ht="15.75" customHeight="1" x14ac:dyDescent="0.45"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22"/>
    </row>
    <row r="996" spans="2:13" ht="15.75" customHeight="1" x14ac:dyDescent="0.45"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22"/>
    </row>
    <row r="997" spans="2:13" ht="15.75" customHeight="1" x14ac:dyDescent="0.45"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22"/>
    </row>
    <row r="998" spans="2:13" ht="15.75" customHeight="1" x14ac:dyDescent="0.45"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22"/>
    </row>
    <row r="999" spans="2:13" ht="15.75" customHeight="1" x14ac:dyDescent="0.45"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22"/>
    </row>
    <row r="1000" spans="2:13" ht="15.75" customHeight="1" x14ac:dyDescent="0.45"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22"/>
    </row>
    <row r="1001" spans="2:13" ht="15.75" customHeight="1" x14ac:dyDescent="0.45"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22"/>
    </row>
    <row r="1002" spans="2:13" ht="15.75" customHeight="1" x14ac:dyDescent="0.45"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22"/>
    </row>
    <row r="1003" spans="2:13" ht="15.75" customHeight="1" x14ac:dyDescent="0.45"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22"/>
    </row>
    <row r="1004" spans="2:13" ht="15.75" customHeight="1" x14ac:dyDescent="0.45"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22"/>
    </row>
    <row r="1005" spans="2:13" ht="15.75" customHeight="1" x14ac:dyDescent="0.45"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22"/>
    </row>
    <row r="1006" spans="2:13" ht="15.75" customHeight="1" x14ac:dyDescent="0.45"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22"/>
    </row>
    <row r="1007" spans="2:13" ht="15.75" customHeight="1" x14ac:dyDescent="0.45"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22"/>
    </row>
    <row r="1008" spans="2:13" ht="15.75" customHeight="1" x14ac:dyDescent="0.45"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22"/>
    </row>
    <row r="1009" spans="2:13" ht="15.75" customHeight="1" x14ac:dyDescent="0.45"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22"/>
    </row>
    <row r="1010" spans="2:13" ht="15.75" customHeight="1" x14ac:dyDescent="0.45"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22"/>
    </row>
    <row r="1011" spans="2:13" ht="15.75" customHeight="1" x14ac:dyDescent="0.45"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22"/>
    </row>
    <row r="1012" spans="2:13" ht="15.75" customHeight="1" x14ac:dyDescent="0.45"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22"/>
    </row>
    <row r="1013" spans="2:13" ht="15.75" customHeight="1" x14ac:dyDescent="0.45"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22"/>
    </row>
    <row r="1014" spans="2:13" ht="15.75" customHeight="1" x14ac:dyDescent="0.45"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22"/>
    </row>
    <row r="1015" spans="2:13" ht="15.75" customHeight="1" x14ac:dyDescent="0.45"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22"/>
    </row>
    <row r="1016" spans="2:13" ht="15.75" customHeight="1" x14ac:dyDescent="0.45"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22"/>
    </row>
    <row r="1017" spans="2:13" ht="15.75" customHeight="1" x14ac:dyDescent="0.45"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22"/>
    </row>
    <row r="1018" spans="2:13" ht="15.75" customHeight="1" x14ac:dyDescent="0.45"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22"/>
    </row>
    <row r="1019" spans="2:13" ht="15.75" customHeight="1" x14ac:dyDescent="0.45"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22"/>
    </row>
    <row r="1020" spans="2:13" ht="15.75" customHeight="1" x14ac:dyDescent="0.45"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22"/>
    </row>
    <row r="1021" spans="2:13" ht="15.75" customHeight="1" x14ac:dyDescent="0.45"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22"/>
    </row>
    <row r="1022" spans="2:13" ht="15.75" customHeight="1" x14ac:dyDescent="0.45"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22"/>
    </row>
    <row r="1023" spans="2:13" ht="15.75" customHeight="1" x14ac:dyDescent="0.45"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22"/>
    </row>
    <row r="1024" spans="2:13" ht="15.75" customHeight="1" x14ac:dyDescent="0.45"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22"/>
    </row>
    <row r="1025" spans="2:13" ht="15.75" customHeight="1" x14ac:dyDescent="0.45"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22"/>
    </row>
    <row r="1026" spans="2:13" ht="15.75" customHeight="1" x14ac:dyDescent="0.45"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22"/>
    </row>
    <row r="1027" spans="2:13" ht="15.75" customHeight="1" x14ac:dyDescent="0.45"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22"/>
    </row>
    <row r="1028" spans="2:13" ht="15.75" customHeight="1" x14ac:dyDescent="0.45"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22"/>
    </row>
    <row r="1029" spans="2:13" ht="15.75" customHeight="1" x14ac:dyDescent="0.45"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22"/>
    </row>
    <row r="1030" spans="2:13" ht="15.75" customHeight="1" x14ac:dyDescent="0.45"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22"/>
    </row>
    <row r="1031" spans="2:13" ht="15.75" customHeight="1" x14ac:dyDescent="0.45">
      <c r="B1031" s="12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22"/>
    </row>
    <row r="1032" spans="2:13" ht="15.75" customHeight="1" x14ac:dyDescent="0.45"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22"/>
    </row>
    <row r="1033" spans="2:13" ht="15.75" customHeight="1" x14ac:dyDescent="0.45">
      <c r="B1033" s="12"/>
      <c r="C1033" s="12"/>
      <c r="D1033" s="12"/>
      <c r="E1033" s="12"/>
      <c r="F1033" s="12"/>
      <c r="G1033" s="12"/>
      <c r="H1033" s="12"/>
      <c r="I1033" s="12"/>
      <c r="J1033" s="12"/>
      <c r="K1033" s="12"/>
      <c r="L1033" s="12"/>
      <c r="M1033" s="22"/>
    </row>
    <row r="1034" spans="2:13" ht="15.75" customHeight="1" x14ac:dyDescent="0.45"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22"/>
    </row>
    <row r="1035" spans="2:13" ht="15.75" customHeight="1" x14ac:dyDescent="0.45">
      <c r="B1035" s="12"/>
      <c r="C1035" s="12"/>
      <c r="D1035" s="12"/>
      <c r="E1035" s="12"/>
      <c r="F1035" s="12"/>
      <c r="G1035" s="12"/>
      <c r="H1035" s="12"/>
      <c r="I1035" s="12"/>
      <c r="J1035" s="12"/>
      <c r="K1035" s="12"/>
      <c r="L1035" s="12"/>
      <c r="M1035" s="22"/>
    </row>
    <row r="1036" spans="2:13" ht="15.75" customHeight="1" x14ac:dyDescent="0.45"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22"/>
    </row>
    <row r="1037" spans="2:13" ht="15.75" customHeight="1" x14ac:dyDescent="0.45">
      <c r="B1037" s="12"/>
      <c r="C1037" s="12"/>
      <c r="D1037" s="12"/>
      <c r="E1037" s="12"/>
      <c r="F1037" s="12"/>
      <c r="G1037" s="12"/>
      <c r="H1037" s="12"/>
      <c r="I1037" s="12"/>
      <c r="J1037" s="12"/>
      <c r="K1037" s="12"/>
      <c r="L1037" s="12"/>
      <c r="M1037" s="22"/>
    </row>
    <row r="1038" spans="2:13" ht="15.75" customHeight="1" x14ac:dyDescent="0.45"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22"/>
    </row>
    <row r="1039" spans="2:13" ht="15.75" customHeight="1" x14ac:dyDescent="0.45">
      <c r="B1039" s="12"/>
      <c r="C1039" s="12"/>
      <c r="D1039" s="12"/>
      <c r="E1039" s="12"/>
      <c r="F1039" s="12"/>
      <c r="G1039" s="12"/>
      <c r="H1039" s="12"/>
      <c r="I1039" s="12"/>
      <c r="J1039" s="12"/>
      <c r="K1039" s="12"/>
      <c r="L1039" s="12"/>
      <c r="M1039" s="22"/>
    </row>
    <row r="1040" spans="2:13" ht="15.75" customHeight="1" x14ac:dyDescent="0.45"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22"/>
    </row>
    <row r="1041" spans="2:13" ht="15.75" customHeight="1" x14ac:dyDescent="0.45"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22"/>
    </row>
    <row r="1042" spans="2:13" ht="15.75" customHeight="1" x14ac:dyDescent="0.45"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22"/>
    </row>
  </sheetData>
  <sheetProtection sheet="1" objects="1" scenarios="1" formatCells="0" formatColumns="0" formatRows="0" sort="0"/>
  <mergeCells count="4">
    <mergeCell ref="C3:D3"/>
    <mergeCell ref="L1:M1"/>
    <mergeCell ref="P5:Q5"/>
    <mergeCell ref="P11:Q11"/>
  </mergeCells>
  <phoneticPr fontId="10" type="noConversion"/>
  <conditionalFormatting sqref="O1">
    <cfRule type="cellIs" dxfId="18" priority="7" operator="notEqual">
      <formula>1</formula>
    </cfRule>
  </conditionalFormatting>
  <conditionalFormatting sqref="L1:M1">
    <cfRule type="expression" dxfId="17" priority="6">
      <formula>$L$1&lt;&gt;""</formula>
    </cfRule>
  </conditionalFormatting>
  <conditionalFormatting sqref="G6:G65">
    <cfRule type="expression" dxfId="16" priority="3">
      <formula>AND($G6&lt;$E$1,$G6&lt;&gt;"")</formula>
    </cfRule>
    <cfRule type="expression" dxfId="15" priority="5">
      <formula>AND($G6&gt;$C$1,$G6&lt;&gt;"")</formula>
    </cfRule>
  </conditionalFormatting>
  <conditionalFormatting sqref="F6:F65">
    <cfRule type="expression" dxfId="14" priority="4">
      <formula>AND($F6="",$E6&gt;0)</formula>
    </cfRule>
  </conditionalFormatting>
  <conditionalFormatting sqref="M6:M65">
    <cfRule type="expression" dxfId="13" priority="1">
      <formula>AND($M6&lt;$E$1,$M6&lt;&gt;"")</formula>
    </cfRule>
    <cfRule type="expression" dxfId="12" priority="2">
      <formula>AND($M6&gt;$C$1,$M6&lt;&gt;"")</formula>
    </cfRule>
  </conditionalFormatting>
  <dataValidations count="10">
    <dataValidation type="custom" allowBlank="1" showInputMessage="1" showErrorMessage="1" sqref="D66:D107" xr:uid="{0DB8796C-56E0-471C-804D-DCD9CBBD3914}">
      <formula1>AND($C66&lt;=100,$C66&gt;0)</formula1>
    </dataValidation>
    <dataValidation type="custom" allowBlank="1" showInputMessage="1" showErrorMessage="1" error="הציון המקסימלי הינו 100" sqref="D66:D141 C6:C139" xr:uid="{8CD91F14-48B0-483D-B853-7E1D8941E2E4}">
      <formula1>AND($C6&lt;=100,$C6&gt;=0)</formula1>
    </dataValidation>
    <dataValidation type="custom" allowBlank="1" showInputMessage="1" showErrorMessage="1" error="הציון המקסימלי הינו 100" sqref="D6:D65" xr:uid="{47EC9666-8575-45A6-B6F1-23DE0574F442}">
      <formula1>AND($D6&lt;=100,$D6&gt;=0)</formula1>
    </dataValidation>
    <dataValidation type="custom" allowBlank="1" showInputMessage="1" showErrorMessage="1" errorTitle="שגיאה" error="הציון המקסימלי הינו 100" sqref="H6:H65" xr:uid="{2BAF3250-0B4F-431F-A558-C6102A9F94D0}">
      <formula1>AND($H6&lt;=100,$H6&gt;0)</formula1>
    </dataValidation>
    <dataValidation type="custom" allowBlank="1" showInputMessage="1" showErrorMessage="1" errorTitle="שגיאה" error="הציון המקסימלי הינו 100" sqref="I6:I65" xr:uid="{4393CF90-0407-4E66-8694-0B4DF6167D82}">
      <formula1>AND($I6&lt;=100,$I6&gt;0)</formula1>
    </dataValidation>
    <dataValidation type="custom" allowBlank="1" showInputMessage="1" showErrorMessage="1" errorTitle="שגיאה" error="הציון המקסימלי הינו 100" sqref="J6:J65" xr:uid="{15260D3D-F5E5-4C1F-BA0F-ABA2320F5872}">
      <formula1>AND($J6&lt;=100,$J6&gt;0)</formula1>
    </dataValidation>
    <dataValidation type="custom" allowBlank="1" showInputMessage="1" showErrorMessage="1" errorTitle="שגיאה" error="הניקוד המקסימלי למשימת ההעשרה הוא 5" sqref="K6:K65" xr:uid="{3C1EC362-0E23-4478-9879-BE6C2A49A32D}">
      <formula1>AND($K6&lt;=5,$K6&gt;0)</formula1>
    </dataValidation>
    <dataValidation type="custom" allowBlank="1" showInputMessage="1" showErrorMessage="1" errorTitle="שגיאה" error="מס' השיעורים המקסימלי  הוא 5" sqref="F6:F65" xr:uid="{95751563-2129-4F98-9C8E-F9985A7EE509}">
      <formula1>AND($F6&lt;=5,$F6&gt;0)</formula1>
    </dataValidation>
    <dataValidation type="custom" allowBlank="1" showInputMessage="1" showErrorMessage="1" errorTitle="שגיאה" error="הציון המקסימלי הינו 100" sqref="E6:E65" xr:uid="{1B94499C-B9DB-45E2-95A4-0CB68AAE85D4}">
      <formula1>AND($E6&lt;=100,$E6&gt;0)</formula1>
    </dataValidation>
    <dataValidation type="custom" allowBlank="1" showInputMessage="1" showErrorMessage="1" errorTitle="שגיאת" error="מס' השיעורים אינו יכול לעלות על 5 _x000a_" sqref="F66:F107" xr:uid="{18F092FE-D203-4E9B-896C-B6444FA0010F}">
      <formula1>AND($F66&lt;=$O$2,$F66&gt;0)</formula1>
    </dataValidation>
  </dataValidations>
  <pageMargins left="0.7" right="0.7" top="0.75" bottom="0.75" header="0.3" footer="0.3"/>
  <pageSetup paperSize="9" orientation="portrait" horizontalDpi="4294967293" verticalDpi="4294967293" r:id="rId1"/>
  <ignoredErrors>
    <ignoredError sqref="O1" formulaRange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A75C4-0482-4948-B5A8-0DA89926CA62}">
  <sheetPr>
    <outlinePr summaryBelow="0" summaryRight="0"/>
  </sheetPr>
  <dimension ref="A1:AN1042"/>
  <sheetViews>
    <sheetView rightToLeft="1" zoomScale="60" zoomScaleNormal="60" workbookViewId="0">
      <selection activeCell="A5" sqref="A5"/>
    </sheetView>
  </sheetViews>
  <sheetFormatPr defaultColWidth="12.54296875" defaultRowHeight="15.75" customHeight="1" x14ac:dyDescent="0.45"/>
  <cols>
    <col min="1" max="1" width="12.54296875" style="14"/>
    <col min="2" max="2" width="18.81640625" style="14" customWidth="1"/>
    <col min="3" max="6" width="13.453125" style="14" customWidth="1"/>
    <col min="7" max="7" width="14.7265625" style="14" customWidth="1"/>
    <col min="8" max="8" width="12.26953125" style="14" customWidth="1"/>
    <col min="9" max="9" width="12.54296875" style="14" customWidth="1"/>
    <col min="10" max="10" width="10.54296875" style="14" customWidth="1"/>
    <col min="11" max="11" width="11.1796875" style="14" customWidth="1"/>
    <col min="12" max="12" width="17.81640625" style="14" customWidth="1"/>
    <col min="13" max="13" width="8.54296875" style="14" customWidth="1"/>
    <col min="14" max="14" width="10.54296875" style="14" customWidth="1"/>
    <col min="15" max="15" width="17.81640625" style="23" customWidth="1"/>
    <col min="16" max="16" width="19.81640625" style="4" customWidth="1"/>
    <col min="17" max="17" width="7.26953125" style="4" customWidth="1"/>
    <col min="18" max="18" width="41.1796875" style="4" customWidth="1"/>
    <col min="19" max="19" width="37" style="4" bestFit="1" customWidth="1"/>
    <col min="20" max="20" width="12.54296875" style="4"/>
    <col min="21" max="27" width="0" style="4" hidden="1" customWidth="1"/>
    <col min="28" max="40" width="12.54296875" style="4"/>
    <col min="41" max="16384" width="12.54296875" style="14"/>
  </cols>
  <sheetData>
    <row r="1" spans="1:40" s="5" customFormat="1" ht="49.5" customHeight="1" thickBot="1" x14ac:dyDescent="0.3">
      <c r="B1" s="30" t="s">
        <v>16</v>
      </c>
      <c r="C1" s="65">
        <v>80</v>
      </c>
      <c r="D1" s="32" t="s">
        <v>78</v>
      </c>
      <c r="E1" s="33">
        <v>55</v>
      </c>
      <c r="F1" s="67"/>
      <c r="G1" s="3"/>
      <c r="L1" s="94" t="str">
        <f>IF(Q1&gt;100%,S1,IF(Q1&lt;100%,S1,""))</f>
        <v/>
      </c>
      <c r="M1" s="94"/>
      <c r="N1" s="94"/>
      <c r="O1" s="100"/>
      <c r="P1" s="60" t="s">
        <v>14</v>
      </c>
      <c r="Q1" s="61">
        <f>SUM(J4:L4,C4:F4)</f>
        <v>0.99999999999999989</v>
      </c>
      <c r="R1" s="4"/>
      <c r="S1" s="68" t="s">
        <v>94</v>
      </c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pans="1:40" s="5" customFormat="1" ht="16.5" customHeight="1" thickBot="1" x14ac:dyDescent="0.3">
      <c r="B2" s="36"/>
      <c r="C2" s="36"/>
      <c r="D2" s="36"/>
      <c r="E2" s="37"/>
      <c r="F2" s="66"/>
      <c r="G2" s="39"/>
      <c r="H2" s="2"/>
      <c r="I2" s="3"/>
      <c r="J2" s="62"/>
      <c r="M2" s="3"/>
      <c r="N2" s="6"/>
      <c r="O2" s="4"/>
      <c r="P2" s="7" t="s">
        <v>13</v>
      </c>
      <c r="Q2" s="8">
        <v>7</v>
      </c>
      <c r="R2" s="24"/>
      <c r="S2" s="2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40" s="5" customFormat="1" ht="19" thickBot="1" x14ac:dyDescent="0.3">
      <c r="C3" s="92">
        <v>0.3</v>
      </c>
      <c r="D3" s="99"/>
      <c r="E3" s="99"/>
      <c r="F3" s="93"/>
      <c r="G3" s="2"/>
      <c r="H3" s="2"/>
      <c r="I3" s="3"/>
      <c r="J3" s="3"/>
      <c r="K3" s="3"/>
      <c r="L3" s="3"/>
      <c r="M3" s="3"/>
      <c r="N3" s="6"/>
      <c r="O3" s="4"/>
      <c r="R3" s="24"/>
      <c r="S3" s="2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</row>
    <row r="4" spans="1:40" ht="34" thickBot="1" x14ac:dyDescent="0.5">
      <c r="B4" s="9" t="s">
        <v>11</v>
      </c>
      <c r="C4" s="34">
        <v>7.4999999999999997E-2</v>
      </c>
      <c r="D4" s="64">
        <v>7.4999999999999997E-2</v>
      </c>
      <c r="E4" s="64">
        <v>7.4999999999999997E-2</v>
      </c>
      <c r="F4" s="35">
        <v>7.4999999999999997E-2</v>
      </c>
      <c r="G4" s="27">
        <v>0.15</v>
      </c>
      <c r="H4" s="27"/>
      <c r="I4" s="28">
        <f>SUM(C4:G4)</f>
        <v>0.44999999999999996</v>
      </c>
      <c r="J4" s="29">
        <v>0.45</v>
      </c>
      <c r="K4" s="29">
        <v>0.1</v>
      </c>
      <c r="L4" s="29">
        <v>0.15</v>
      </c>
      <c r="M4" s="10"/>
      <c r="N4" s="11"/>
      <c r="O4" s="12"/>
      <c r="P4" s="13"/>
      <c r="Q4" s="13"/>
      <c r="R4" s="95" t="s">
        <v>91</v>
      </c>
      <c r="S4" s="96"/>
      <c r="T4" s="13"/>
      <c r="U4" s="13"/>
      <c r="V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</row>
    <row r="5" spans="1:40" s="15" customFormat="1" ht="77.25" customHeight="1" x14ac:dyDescent="0.45">
      <c r="A5" s="104" t="s">
        <v>104</v>
      </c>
      <c r="B5" s="50" t="s">
        <v>8</v>
      </c>
      <c r="C5" s="51" t="s">
        <v>1</v>
      </c>
      <c r="D5" s="51" t="s">
        <v>2</v>
      </c>
      <c r="E5" s="51" t="s">
        <v>92</v>
      </c>
      <c r="F5" s="51" t="s">
        <v>93</v>
      </c>
      <c r="G5" s="52" t="s">
        <v>5</v>
      </c>
      <c r="H5" s="52" t="s">
        <v>12</v>
      </c>
      <c r="I5" s="53" t="s">
        <v>4</v>
      </c>
      <c r="J5" s="54" t="s">
        <v>9</v>
      </c>
      <c r="K5" s="55" t="s">
        <v>3</v>
      </c>
      <c r="L5" s="56" t="s">
        <v>10</v>
      </c>
      <c r="M5" s="57" t="s">
        <v>7</v>
      </c>
      <c r="N5" s="58" t="s">
        <v>0</v>
      </c>
      <c r="O5" s="59" t="s">
        <v>6</v>
      </c>
      <c r="R5" s="46" t="s">
        <v>79</v>
      </c>
      <c r="S5" s="47" t="s">
        <v>80</v>
      </c>
      <c r="T5" s="4"/>
      <c r="U5" s="4" t="s">
        <v>102</v>
      </c>
      <c r="V5" s="4" t="s">
        <v>95</v>
      </c>
      <c r="W5" s="4"/>
      <c r="X5" s="101">
        <v>0.3</v>
      </c>
      <c r="Y5" s="102"/>
      <c r="Z5" s="102"/>
      <c r="AA5" s="103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</row>
    <row r="6" spans="1:40" s="19" customFormat="1" ht="37" x14ac:dyDescent="0.45">
      <c r="A6" s="105"/>
      <c r="B6" s="16" t="s">
        <v>18</v>
      </c>
      <c r="C6" s="16"/>
      <c r="D6" s="16"/>
      <c r="E6" s="17"/>
      <c r="F6" s="17"/>
      <c r="G6" s="18"/>
      <c r="H6" s="18"/>
      <c r="I6" s="1" t="str">
        <f>IFERROR(ROUND(
C6*V6/$I$4+
D6*V6/$I$4+
E6*V6/$I$4+
F6*V6/$I$4+
G6*$Q$2/טבלת_ציונים13[[#This Row],[מס'' שיעורים שנלמדו]]*$G$4/$I$4,1),"")</f>
        <v/>
      </c>
      <c r="J6" s="17"/>
      <c r="K6" s="17"/>
      <c r="L6" s="17"/>
      <c r="M6" s="17"/>
      <c r="N6" s="25" t="str">
        <f t="shared" ref="N6:N37" si="0">IF(ROUND(($C$4*C6)+($D$4*D6)+($E$4*E6)+($F$4*F6)+($J$4*J6)+($K$4*K6)+($L$4*L6),1)=0, "",ROUND(($C$4*C6)+($D$4*D6)+($E$4*E6)+($F$4*F6)+($J$4*J6)+($K$4*K6)+($L$4*L6),1))</f>
        <v/>
      </c>
      <c r="O6" s="1" t="str">
        <f>IF(טבלת_ציונים13[[#This Row],[ציון סופי]]="","",ROUND(IF((N6+M6) &gt; 100,100,N6+M6),1))</f>
        <v/>
      </c>
      <c r="R6" s="43" t="s">
        <v>81</v>
      </c>
      <c r="S6" s="44" t="s">
        <v>84</v>
      </c>
      <c r="T6" s="4"/>
      <c r="U6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6" s="69">
        <f>$C$3/U6</f>
        <v>0.3</v>
      </c>
      <c r="W6" s="4"/>
      <c r="X6" s="73">
        <v>7.4999999999999997E-2</v>
      </c>
      <c r="Y6" s="74">
        <v>7.4999999999999997E-2</v>
      </c>
      <c r="Z6" s="74">
        <v>7.4999999999999997E-2</v>
      </c>
      <c r="AA6" s="75">
        <v>7.4999999999999997E-2</v>
      </c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40" s="19" customFormat="1" ht="37.5" thickBot="1" x14ac:dyDescent="0.5">
      <c r="A7" s="105"/>
      <c r="B7" s="16" t="s">
        <v>19</v>
      </c>
      <c r="C7" s="16"/>
      <c r="D7" s="16"/>
      <c r="E7" s="17"/>
      <c r="F7" s="17"/>
      <c r="G7" s="18"/>
      <c r="H7" s="18"/>
      <c r="I7" s="1" t="str">
        <f>IFERROR(ROUND(
C7*V7/$I$4+
D7*V7/$I$4+
E7*V7/$I$4+
F7*V7/$I$4+
G7*$Q$2/טבלת_ציונים13[[#This Row],[מס'' שיעורים שנלמדו]]*$G$4/$I$4,1),"")</f>
        <v/>
      </c>
      <c r="J7" s="17"/>
      <c r="K7" s="17"/>
      <c r="L7" s="17"/>
      <c r="M7" s="17"/>
      <c r="N7" s="25" t="str">
        <f t="shared" si="0"/>
        <v/>
      </c>
      <c r="O7" s="1" t="str">
        <f>IF(טבלת_ציונים13[[#This Row],[ציון סופי]]="","",ROUND(IF((N7+M7) &gt; 100,100,N7+M7),1))</f>
        <v/>
      </c>
      <c r="R7" s="43" t="s">
        <v>103</v>
      </c>
      <c r="S7" s="44" t="s">
        <v>85</v>
      </c>
      <c r="T7" s="4"/>
      <c r="U7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7" s="69">
        <f t="shared" ref="V7:V65" si="1">$C$3/U7</f>
        <v>0.3</v>
      </c>
      <c r="W7" s="4"/>
      <c r="X7" s="70" t="s">
        <v>96</v>
      </c>
      <c r="Y7" s="71" t="s">
        <v>97</v>
      </c>
      <c r="Z7" s="71" t="s">
        <v>98</v>
      </c>
      <c r="AA7" s="72" t="s">
        <v>99</v>
      </c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</row>
    <row r="8" spans="1:40" s="19" customFormat="1" ht="37" x14ac:dyDescent="0.45">
      <c r="A8" s="105"/>
      <c r="B8" s="16" t="s">
        <v>20</v>
      </c>
      <c r="C8" s="16"/>
      <c r="D8" s="16"/>
      <c r="E8" s="17"/>
      <c r="F8" s="17"/>
      <c r="G8" s="18"/>
      <c r="H8" s="18"/>
      <c r="I8" s="1" t="str">
        <f>IFERROR(ROUND(
C8*V8/$I$4+
D8*V8/$I$4+
E8*V8/$I$4+
F8*V8/$I$4+
G8*$Q$2/טבלת_ציונים13[[#This Row],[מס'' שיעורים שנלמדו]]*$G$4/$I$4,1),"")</f>
        <v/>
      </c>
      <c r="J8" s="17"/>
      <c r="K8" s="17"/>
      <c r="L8" s="17"/>
      <c r="M8" s="17"/>
      <c r="N8" s="25" t="str">
        <f t="shared" si="0"/>
        <v/>
      </c>
      <c r="O8" s="1" t="str">
        <f>IF(טבלת_ציונים13[[#This Row],[ציון סופי]]="","",ROUND(IF((N8+M8) &gt; 100,100,N8+M8),1))</f>
        <v/>
      </c>
      <c r="R8" s="45" t="s">
        <v>83</v>
      </c>
      <c r="S8" s="44" t="s">
        <v>86</v>
      </c>
      <c r="T8" s="4"/>
      <c r="U8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8" s="69">
        <f t="shared" si="1"/>
        <v>0.3</v>
      </c>
      <c r="W8" s="4"/>
      <c r="X8" s="76" t="s">
        <v>100</v>
      </c>
      <c r="Y8" s="77" t="s">
        <v>101</v>
      </c>
      <c r="Z8" s="77" t="s">
        <v>101</v>
      </c>
      <c r="AA8" s="78" t="s">
        <v>101</v>
      </c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1:40" ht="19" thickBot="1" x14ac:dyDescent="0.5">
      <c r="A9" s="106"/>
      <c r="B9" s="16" t="s">
        <v>21</v>
      </c>
      <c r="C9" s="16"/>
      <c r="D9" s="16"/>
      <c r="E9" s="17"/>
      <c r="F9" s="17"/>
      <c r="G9" s="18"/>
      <c r="H9" s="18"/>
      <c r="I9" s="1" t="str">
        <f>IFERROR(ROUND(
C9*V9/$I$4+
D9*V9/$I$4+
E9*V9/$I$4+
F9*V9/$I$4+
G9*$Q$2/טבלת_ציונים13[[#This Row],[מס'' שיעורים שנלמדו]]*$G$4/$I$4,1),"")</f>
        <v/>
      </c>
      <c r="J9" s="17"/>
      <c r="K9" s="17"/>
      <c r="L9" s="17"/>
      <c r="M9" s="17"/>
      <c r="N9" s="25" t="str">
        <f t="shared" si="0"/>
        <v/>
      </c>
      <c r="O9" s="1" t="str">
        <f>IF(טבלת_ציונים13[[#This Row],[ציון סופי]]="","",ROUND(IF((N9+M9) &gt; 100,100,N9+M9),1))</f>
        <v/>
      </c>
      <c r="R9" s="45"/>
      <c r="S9" s="44"/>
      <c r="U9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9" s="69">
        <f t="shared" si="1"/>
        <v>0.3</v>
      </c>
      <c r="X9" s="79">
        <v>0.3</v>
      </c>
      <c r="Y9" s="80"/>
      <c r="Z9" s="80"/>
      <c r="AA9" s="81"/>
      <c r="AM9" s="14"/>
      <c r="AN9" s="14"/>
    </row>
    <row r="10" spans="1:40" ht="34" thickBot="1" x14ac:dyDescent="0.5">
      <c r="A10" s="106"/>
      <c r="B10" s="16" t="s">
        <v>22</v>
      </c>
      <c r="C10" s="16"/>
      <c r="D10" s="16"/>
      <c r="E10" s="17"/>
      <c r="F10" s="17"/>
      <c r="G10" s="18"/>
      <c r="H10" s="18"/>
      <c r="I10" s="1" t="str">
        <f>IFERROR(ROUND(
C10*V10/$I$4+
D10*V10/$I$4+
E10*V10/$I$4+
F10*V10/$I$4+
G10*$Q$2/טבלת_ציונים13[[#This Row],[מס'' שיעורים שנלמדו]]*$G$4/$I$4,1),"")</f>
        <v/>
      </c>
      <c r="J10" s="17"/>
      <c r="K10" s="17"/>
      <c r="L10" s="17"/>
      <c r="M10" s="17"/>
      <c r="N10" s="25" t="str">
        <f t="shared" si="0"/>
        <v/>
      </c>
      <c r="O10" s="1" t="str">
        <f>IF(טבלת_ציונים13[[#This Row],[ציון סופי]]="","",ROUND(IF((N10+M10) &gt; 100,100,N10+M10),1))</f>
        <v/>
      </c>
      <c r="R10" s="97" t="s">
        <v>87</v>
      </c>
      <c r="S10" s="98"/>
      <c r="U10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10" s="69">
        <f t="shared" si="1"/>
        <v>0.3</v>
      </c>
      <c r="X10" s="82"/>
      <c r="Y10" s="83"/>
      <c r="Z10" s="83"/>
      <c r="AA10" s="84"/>
      <c r="AM10" s="14"/>
      <c r="AN10" s="14"/>
    </row>
    <row r="11" spans="1:40" ht="18.5" x14ac:dyDescent="0.45">
      <c r="A11" s="106"/>
      <c r="B11" s="16" t="s">
        <v>23</v>
      </c>
      <c r="C11" s="16"/>
      <c r="D11" s="16"/>
      <c r="E11" s="17"/>
      <c r="F11" s="17"/>
      <c r="G11" s="18"/>
      <c r="H11" s="18"/>
      <c r="I11" s="1" t="str">
        <f>IFERROR(ROUND(
C11*V11/$I$4+
D11*V11/$I$4+
E11*V11/$I$4+
F11*V11/$I$4+
G11*$Q$2/טבלת_ציונים13[[#This Row],[מס'' שיעורים שנלמדו]]*$G$4/$I$4,1),"")</f>
        <v/>
      </c>
      <c r="J11" s="17"/>
      <c r="K11" s="17"/>
      <c r="L11" s="17"/>
      <c r="M11" s="17"/>
      <c r="N11" s="25" t="str">
        <f t="shared" ref="N11" si="2">IF(ROUND(($C$4*C11)+($D$4*D11)+($E$4*E11)+($F$4*F11)+($J$4*J11)+($K$4*K11)+($L$4*L11),1)=0, "",ROUND(($C$4*C11)+($D$4*D11)+($E$4*E11)+($F$4*F11)+($J$4*J11)+($K$4*K11)+($L$4*L11),1))</f>
        <v/>
      </c>
      <c r="O11" s="1" t="str">
        <f>IF(טבלת_ציונים13[[#This Row],[ציון סופי]]="","",ROUND(IF((N11+M11) &gt; 100,100,N11+M11),1))</f>
        <v/>
      </c>
      <c r="R11" s="45" t="s">
        <v>88</v>
      </c>
      <c r="S11" s="44"/>
      <c r="U11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11" s="69">
        <f t="shared" si="1"/>
        <v>0.3</v>
      </c>
      <c r="X11" s="76" t="s">
        <v>100</v>
      </c>
      <c r="Y11" s="77" t="s">
        <v>100</v>
      </c>
      <c r="Z11" s="77" t="s">
        <v>101</v>
      </c>
      <c r="AA11" s="78" t="s">
        <v>101</v>
      </c>
      <c r="AM11" s="14"/>
      <c r="AN11" s="14"/>
    </row>
    <row r="12" spans="1:40" ht="37.5" thickBot="1" x14ac:dyDescent="0.5">
      <c r="A12" s="106"/>
      <c r="B12" s="16" t="s">
        <v>24</v>
      </c>
      <c r="C12" s="16"/>
      <c r="D12" s="16"/>
      <c r="E12" s="17"/>
      <c r="F12" s="17"/>
      <c r="G12" s="18"/>
      <c r="H12" s="18"/>
      <c r="I12" s="1" t="str">
        <f>IFERROR(ROUND(
C12*V12/$I$4+
D12*V12/$I$4+
E12*V12/$I$4+
F12*V12/$I$4+
G12*$Q$2/טבלת_ציונים13[[#This Row],[מס'' שיעורים שנלמדו]]*$G$4/$I$4,1),"")</f>
        <v/>
      </c>
      <c r="J12" s="17"/>
      <c r="K12" s="17"/>
      <c r="L12" s="17"/>
      <c r="M12" s="17"/>
      <c r="N12" s="25" t="str">
        <f t="shared" si="0"/>
        <v/>
      </c>
      <c r="O12" s="1" t="str">
        <f>IF(טבלת_ציונים13[[#This Row],[ציון סופי]]="","",ROUND(IF((N12+M12) &gt; 100,100,N12+M12),1))</f>
        <v/>
      </c>
      <c r="R12" s="45" t="s">
        <v>89</v>
      </c>
      <c r="S12" s="44"/>
      <c r="U12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12" s="69">
        <f t="shared" si="1"/>
        <v>0.3</v>
      </c>
      <c r="X12" s="79">
        <v>0.15</v>
      </c>
      <c r="Y12" s="85">
        <v>0.15</v>
      </c>
      <c r="Z12" s="80"/>
      <c r="AA12" s="81"/>
      <c r="AM12" s="14"/>
      <c r="AN12" s="14"/>
    </row>
    <row r="13" spans="1:40" ht="19" thickBot="1" x14ac:dyDescent="0.5">
      <c r="A13" s="106"/>
      <c r="B13" s="16" t="s">
        <v>25</v>
      </c>
      <c r="C13" s="16"/>
      <c r="D13" s="16"/>
      <c r="E13" s="17"/>
      <c r="F13" s="17"/>
      <c r="G13" s="18"/>
      <c r="H13" s="18"/>
      <c r="I13" s="1" t="str">
        <f>IFERROR(ROUND(
C13*V13/$I$4+
D13*V13/$I$4+
E13*V13/$I$4+
F13*V13/$I$4+
G13*$Q$2/טבלת_ציונים13[[#This Row],[מס'' שיעורים שנלמדו]]*$G$4/$I$4,1),"")</f>
        <v/>
      </c>
      <c r="J13" s="17"/>
      <c r="K13" s="17"/>
      <c r="L13" s="17"/>
      <c r="M13" s="17"/>
      <c r="N13" s="25" t="str">
        <f t="shared" si="0"/>
        <v/>
      </c>
      <c r="O13" s="1" t="str">
        <f>IF(טבלת_ציונים13[[#This Row],[ציון סופי]]="","",ROUND(IF((N13+M13) &gt; 100,100,N13+M13),1))</f>
        <v/>
      </c>
      <c r="R13" s="45"/>
      <c r="S13" s="44"/>
      <c r="U13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13" s="69">
        <f t="shared" si="1"/>
        <v>0.3</v>
      </c>
      <c r="X13" s="82"/>
      <c r="Y13" s="83"/>
      <c r="Z13" s="83"/>
      <c r="AA13" s="84"/>
      <c r="AM13" s="14"/>
      <c r="AN13" s="14"/>
    </row>
    <row r="14" spans="1:40" ht="37.5" thickBot="1" x14ac:dyDescent="0.5">
      <c r="A14" s="106"/>
      <c r="B14" s="16" t="s">
        <v>26</v>
      </c>
      <c r="C14" s="16"/>
      <c r="D14" s="16"/>
      <c r="E14" s="17"/>
      <c r="F14" s="17"/>
      <c r="G14" s="18"/>
      <c r="H14" s="18"/>
      <c r="I14" s="1" t="str">
        <f>IFERROR(ROUND(
C14*V14/$I$4+
D14*V14/$I$4+
E14*V14/$I$4+
F14*V14/$I$4+
G14*$Q$2/טבלת_ציונים13[[#This Row],[מס'' שיעורים שנלמדו]]*$G$4/$I$4,1),"")</f>
        <v/>
      </c>
      <c r="J14" s="17"/>
      <c r="K14" s="17"/>
      <c r="L14" s="17"/>
      <c r="M14" s="17"/>
      <c r="N14" s="25" t="str">
        <f t="shared" si="0"/>
        <v/>
      </c>
      <c r="O14" s="1" t="str">
        <f>IF(טבלת_ציונים13[[#This Row],[ציון סופי]]="","",ROUND(IF((N14+M14) &gt; 100,100,N14+M14),1))</f>
        <v/>
      </c>
      <c r="R14" s="48" t="s">
        <v>90</v>
      </c>
      <c r="S14" s="49"/>
      <c r="U14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14" s="69">
        <f t="shared" si="1"/>
        <v>0.3</v>
      </c>
      <c r="X14" s="76" t="s">
        <v>100</v>
      </c>
      <c r="Y14" s="77" t="s">
        <v>100</v>
      </c>
      <c r="Z14" s="77" t="s">
        <v>100</v>
      </c>
      <c r="AA14" s="78"/>
      <c r="AM14" s="14"/>
      <c r="AN14" s="14"/>
    </row>
    <row r="15" spans="1:40" ht="19" thickBot="1" x14ac:dyDescent="0.5">
      <c r="A15" s="106"/>
      <c r="B15" s="16" t="s">
        <v>27</v>
      </c>
      <c r="C15" s="16"/>
      <c r="D15" s="16"/>
      <c r="E15" s="17"/>
      <c r="F15" s="17"/>
      <c r="G15" s="18"/>
      <c r="H15" s="18"/>
      <c r="I15" s="1" t="str">
        <f>IFERROR(ROUND(
C15*V15/$I$4+
D15*V15/$I$4+
E15*V15/$I$4+
F15*V15/$I$4+
G15*$Q$2/טבלת_ציונים13[[#This Row],[מס'' שיעורים שנלמדו]]*$G$4/$I$4,1),"")</f>
        <v/>
      </c>
      <c r="J15" s="17"/>
      <c r="K15" s="17"/>
      <c r="L15" s="17"/>
      <c r="M15" s="17"/>
      <c r="N15" s="25" t="str">
        <f t="shared" si="0"/>
        <v/>
      </c>
      <c r="O15" s="1" t="str">
        <f>IF(טבלת_ציונים13[[#This Row],[ציון סופי]]="","",ROUND(IF((N15+M15) &gt; 100,100,N15+M15),1))</f>
        <v/>
      </c>
      <c r="U15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15" s="69">
        <f t="shared" si="1"/>
        <v>0.3</v>
      </c>
      <c r="X15" s="79">
        <v>0.1</v>
      </c>
      <c r="Y15" s="85">
        <v>0.1</v>
      </c>
      <c r="Z15" s="85">
        <v>0.1</v>
      </c>
      <c r="AA15" s="81"/>
      <c r="AM15" s="14"/>
      <c r="AN15" s="14"/>
    </row>
    <row r="16" spans="1:40" ht="19" thickBot="1" x14ac:dyDescent="0.5">
      <c r="A16" s="106"/>
      <c r="B16" s="16" t="s">
        <v>28</v>
      </c>
      <c r="C16" s="16"/>
      <c r="D16" s="16"/>
      <c r="E16" s="17"/>
      <c r="F16" s="17"/>
      <c r="G16" s="18"/>
      <c r="H16" s="18"/>
      <c r="I16" s="1" t="str">
        <f>IFERROR(ROUND(
C16*V16/$I$4+
D16*V16/$I$4+
E16*V16/$I$4+
F16*V16/$I$4+
G16*$Q$2/טבלת_ציונים13[[#This Row],[מס'' שיעורים שנלמדו]]*$G$4/$I$4,1),"")</f>
        <v/>
      </c>
      <c r="J16" s="17"/>
      <c r="K16" s="17"/>
      <c r="L16" s="17"/>
      <c r="M16" s="17"/>
      <c r="N16" s="25" t="str">
        <f t="shared" si="0"/>
        <v/>
      </c>
      <c r="O16" s="1" t="str">
        <f>IF(טבלת_ציונים13[[#This Row],[ציון סופי]]="","",ROUND(IF((N16+M16) &gt; 100,100,N16+M16),1))</f>
        <v/>
      </c>
      <c r="U16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16" s="69">
        <f t="shared" si="1"/>
        <v>0.3</v>
      </c>
      <c r="X16" s="86"/>
      <c r="Y16" s="87"/>
      <c r="Z16" s="87"/>
      <c r="AA16" s="88"/>
      <c r="AM16" s="14"/>
      <c r="AN16" s="14"/>
    </row>
    <row r="17" spans="1:40" ht="18.5" x14ac:dyDescent="0.45">
      <c r="A17" s="106"/>
      <c r="B17" s="16" t="s">
        <v>29</v>
      </c>
      <c r="C17" s="16"/>
      <c r="D17" s="16"/>
      <c r="E17" s="17"/>
      <c r="F17" s="17"/>
      <c r="G17" s="18"/>
      <c r="H17" s="18"/>
      <c r="I17" s="1" t="str">
        <f>IFERROR(ROUND(
C17*V17/$I$4+
D17*V17/$I$4+
E17*V17/$I$4+
F17*V17/$I$4+
G17*$Q$2/טבלת_ציונים13[[#This Row],[מס'' שיעורים שנלמדו]]*$G$4/$I$4,1),"")</f>
        <v/>
      </c>
      <c r="J17" s="17"/>
      <c r="K17" s="17"/>
      <c r="L17" s="17"/>
      <c r="M17" s="17"/>
      <c r="N17" s="25" t="str">
        <f t="shared" si="0"/>
        <v/>
      </c>
      <c r="O17" s="1" t="str">
        <f>IF(טבלת_ציונים13[[#This Row],[ציון סופי]]="","",ROUND(IF((N17+M17) &gt; 100,100,N17+M17),1))</f>
        <v/>
      </c>
      <c r="U17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17" s="69">
        <f t="shared" si="1"/>
        <v>0.3</v>
      </c>
      <c r="X17" s="76" t="s">
        <v>100</v>
      </c>
      <c r="Y17" s="77" t="s">
        <v>100</v>
      </c>
      <c r="Z17" s="77" t="s">
        <v>100</v>
      </c>
      <c r="AA17" s="78" t="s">
        <v>100</v>
      </c>
      <c r="AM17" s="14"/>
      <c r="AN17" s="14"/>
    </row>
    <row r="18" spans="1:40" ht="19" thickBot="1" x14ac:dyDescent="0.5">
      <c r="A18" s="106"/>
      <c r="B18" s="16" t="s">
        <v>30</v>
      </c>
      <c r="C18" s="16"/>
      <c r="D18" s="16"/>
      <c r="E18" s="17"/>
      <c r="F18" s="17"/>
      <c r="G18" s="18"/>
      <c r="H18" s="18"/>
      <c r="I18" s="1" t="str">
        <f>IFERROR(ROUND(
C18*V18/$I$4+
D18*V18/$I$4+
E18*V18/$I$4+
F18*V18/$I$4+
G18*$Q$2/טבלת_ציונים13[[#This Row],[מס'' שיעורים שנלמדו]]*$G$4/$I$4,1),"")</f>
        <v/>
      </c>
      <c r="J18" s="17"/>
      <c r="K18" s="17"/>
      <c r="L18" s="17"/>
      <c r="M18" s="17"/>
      <c r="N18" s="25" t="str">
        <f t="shared" si="0"/>
        <v/>
      </c>
      <c r="O18" s="1" t="str">
        <f>IF(טבלת_ציונים13[[#This Row],[ציון סופי]]="","",ROUND(IF((N18+M18) &gt; 100,100,N18+M18),1))</f>
        <v/>
      </c>
      <c r="U18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18" s="69">
        <f t="shared" si="1"/>
        <v>0.3</v>
      </c>
      <c r="X18" s="89">
        <v>7.4999999999999997E-2</v>
      </c>
      <c r="Y18" s="90">
        <v>7.4999999999999997E-2</v>
      </c>
      <c r="Z18" s="90">
        <v>7.4999999999999997E-2</v>
      </c>
      <c r="AA18" s="91">
        <v>7.4999999999999997E-2</v>
      </c>
      <c r="AM18" s="14"/>
      <c r="AN18" s="14"/>
    </row>
    <row r="19" spans="1:40" ht="18.5" x14ac:dyDescent="0.45">
      <c r="A19" s="106"/>
      <c r="B19" s="16" t="s">
        <v>31</v>
      </c>
      <c r="C19" s="16"/>
      <c r="D19" s="16"/>
      <c r="E19" s="17"/>
      <c r="F19" s="17"/>
      <c r="G19" s="18"/>
      <c r="H19" s="18"/>
      <c r="I19" s="1" t="str">
        <f>IFERROR(ROUND(
C19*V19/$I$4+
D19*V19/$I$4+
E19*V19/$I$4+
F19*V19/$I$4+
G19*$Q$2/טבלת_ציונים13[[#This Row],[מס'' שיעורים שנלמדו]]*$G$4/$I$4,1),"")</f>
        <v/>
      </c>
      <c r="J19" s="17"/>
      <c r="K19" s="17"/>
      <c r="L19" s="17"/>
      <c r="M19" s="17"/>
      <c r="N19" s="25" t="str">
        <f t="shared" si="0"/>
        <v/>
      </c>
      <c r="O19" s="1" t="str">
        <f>IF(טבלת_ציונים13[[#This Row],[ציון סופי]]="","",ROUND(IF((N19+M19) &gt; 100,100,N19+M19),1))</f>
        <v/>
      </c>
      <c r="U19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19" s="69">
        <f t="shared" si="1"/>
        <v>0.3</v>
      </c>
      <c r="AM19" s="14"/>
      <c r="AN19" s="14"/>
    </row>
    <row r="20" spans="1:40" ht="18.5" x14ac:dyDescent="0.45">
      <c r="A20" s="106"/>
      <c r="B20" s="16" t="s">
        <v>32</v>
      </c>
      <c r="C20" s="16"/>
      <c r="D20" s="16"/>
      <c r="E20" s="17"/>
      <c r="F20" s="17"/>
      <c r="G20" s="18"/>
      <c r="H20" s="18"/>
      <c r="I20" s="1" t="str">
        <f>IFERROR(ROUND(
C20*V20/$I$4+
D20*V20/$I$4+
E20*V20/$I$4+
F20*V20/$I$4+
G20*$Q$2/טבלת_ציונים13[[#This Row],[מס'' שיעורים שנלמדו]]*$G$4/$I$4,1),"")</f>
        <v/>
      </c>
      <c r="J20" s="17"/>
      <c r="K20" s="17"/>
      <c r="L20" s="17"/>
      <c r="M20" s="17"/>
      <c r="N20" s="25" t="str">
        <f t="shared" si="0"/>
        <v/>
      </c>
      <c r="O20" s="1" t="str">
        <f>IF(טבלת_ציונים13[[#This Row],[ציון סופי]]="","",ROUND(IF((N20+M20) &gt; 100,100,N20+M20),1))</f>
        <v/>
      </c>
      <c r="U20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20" s="69">
        <f t="shared" si="1"/>
        <v>0.3</v>
      </c>
      <c r="AM20" s="14"/>
      <c r="AN20" s="14"/>
    </row>
    <row r="21" spans="1:40" ht="18.5" x14ac:dyDescent="0.45">
      <c r="A21" s="106"/>
      <c r="B21" s="16" t="s">
        <v>33</v>
      </c>
      <c r="C21" s="63"/>
      <c r="D21" s="63"/>
      <c r="E21" s="40"/>
      <c r="F21" s="17"/>
      <c r="G21" s="41"/>
      <c r="H21" s="18"/>
      <c r="I21" s="1" t="str">
        <f>IFERROR(ROUND(
C21*V21/$I$4+
D21*V21/$I$4+
E21*V21/$I$4+
F21*V21/$I$4+
G21*$Q$2/טבלת_ציונים13[[#This Row],[מס'' שיעורים שנלמדו]]*$G$4/$I$4,1),"")</f>
        <v/>
      </c>
      <c r="J21" s="17"/>
      <c r="K21" s="17"/>
      <c r="L21" s="17"/>
      <c r="M21" s="17"/>
      <c r="N21" s="25" t="str">
        <f t="shared" si="0"/>
        <v/>
      </c>
      <c r="O21" s="1" t="str">
        <f>IF(טבלת_ציונים13[[#This Row],[ציון סופי]]="","",ROUND(IF((N21+M21) &gt; 100,100,N21+M21),1))</f>
        <v/>
      </c>
      <c r="U21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21" s="69">
        <f t="shared" si="1"/>
        <v>0.3</v>
      </c>
      <c r="AM21" s="14"/>
      <c r="AN21" s="14"/>
    </row>
    <row r="22" spans="1:40" ht="18.5" x14ac:dyDescent="0.45">
      <c r="A22" s="106"/>
      <c r="B22" s="16" t="s">
        <v>34</v>
      </c>
      <c r="C22" s="16"/>
      <c r="D22" s="16"/>
      <c r="E22" s="17"/>
      <c r="F22" s="42"/>
      <c r="G22" s="18"/>
      <c r="H22" s="18"/>
      <c r="I22" s="1" t="str">
        <f>IFERROR(ROUND(
C22*V22/$I$4+
D22*V22/$I$4+
E22*V22/$I$4+
F22*V22/$I$4+
G22*$Q$2/טבלת_ציונים13[[#This Row],[מס'' שיעורים שנלמדו]]*$G$4/$I$4,1),"")</f>
        <v/>
      </c>
      <c r="J22" s="17"/>
      <c r="K22" s="17"/>
      <c r="L22" s="17"/>
      <c r="M22" s="17"/>
      <c r="N22" s="25" t="str">
        <f t="shared" si="0"/>
        <v/>
      </c>
      <c r="O22" s="1" t="str">
        <f>IF(טבלת_ציונים13[[#This Row],[ציון סופי]]="","",ROUND(IF((N22+M22) &gt; 100,100,N22+M22),1))</f>
        <v/>
      </c>
      <c r="U22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22" s="69">
        <f t="shared" si="1"/>
        <v>0.3</v>
      </c>
      <c r="AM22" s="14"/>
      <c r="AN22" s="14"/>
    </row>
    <row r="23" spans="1:40" ht="18.5" x14ac:dyDescent="0.45">
      <c r="A23" s="106"/>
      <c r="B23" s="16" t="s">
        <v>35</v>
      </c>
      <c r="C23" s="16"/>
      <c r="D23" s="16"/>
      <c r="E23" s="17"/>
      <c r="F23" s="17"/>
      <c r="G23" s="18"/>
      <c r="H23" s="18"/>
      <c r="I23" s="1" t="str">
        <f>IFERROR(ROUND(
C23*V23/$I$4+
D23*V23/$I$4+
E23*V23/$I$4+
F23*V23/$I$4+
G23*$Q$2/טבלת_ציונים13[[#This Row],[מס'' שיעורים שנלמדו]]*$G$4/$I$4,1),"")</f>
        <v/>
      </c>
      <c r="J23" s="17"/>
      <c r="K23" s="17"/>
      <c r="L23" s="17"/>
      <c r="M23" s="17"/>
      <c r="N23" s="25" t="str">
        <f t="shared" si="0"/>
        <v/>
      </c>
      <c r="O23" s="1" t="str">
        <f>IF(טבלת_ציונים13[[#This Row],[ציון סופי]]="","",ROUND(IF((N23+M23) &gt; 100,100,N23+M23),1))</f>
        <v/>
      </c>
      <c r="U23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23" s="69">
        <f t="shared" si="1"/>
        <v>0.3</v>
      </c>
      <c r="AM23" s="14"/>
      <c r="AN23" s="14"/>
    </row>
    <row r="24" spans="1:40" ht="18.5" x14ac:dyDescent="0.45">
      <c r="A24" s="106"/>
      <c r="B24" s="16" t="s">
        <v>36</v>
      </c>
      <c r="C24" s="16"/>
      <c r="D24" s="16"/>
      <c r="E24" s="17"/>
      <c r="F24" s="17"/>
      <c r="G24" s="18"/>
      <c r="H24" s="18"/>
      <c r="I24" s="1" t="str">
        <f>IFERROR(ROUND(
C24*V24/$I$4+
D24*V24/$I$4+
E24*V24/$I$4+
F24*V24/$I$4+
G24*$Q$2/טבלת_ציונים13[[#This Row],[מס'' שיעורים שנלמדו]]*$G$4/$I$4,1),"")</f>
        <v/>
      </c>
      <c r="J24" s="17"/>
      <c r="K24" s="17"/>
      <c r="L24" s="17"/>
      <c r="M24" s="17"/>
      <c r="N24" s="25" t="str">
        <f t="shared" si="0"/>
        <v/>
      </c>
      <c r="O24" s="1" t="str">
        <f>IF(טבלת_ציונים13[[#This Row],[ציון סופי]]="","",ROUND(IF((N24+M24) &gt; 100,100,N24+M24),1))</f>
        <v/>
      </c>
      <c r="U24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24" s="69">
        <f t="shared" si="1"/>
        <v>0.3</v>
      </c>
      <c r="AM24" s="14"/>
      <c r="AN24" s="14"/>
    </row>
    <row r="25" spans="1:40" ht="18.5" x14ac:dyDescent="0.45">
      <c r="A25" s="106"/>
      <c r="B25" s="16" t="s">
        <v>37</v>
      </c>
      <c r="C25" s="16"/>
      <c r="D25" s="16"/>
      <c r="E25" s="17"/>
      <c r="F25" s="17"/>
      <c r="G25" s="18"/>
      <c r="H25" s="18"/>
      <c r="I25" s="1" t="str">
        <f>IFERROR(ROUND(
C25*V25/$I$4+
D25*V25/$I$4+
E25*V25/$I$4+
F25*V25/$I$4+
G25*$Q$2/טבלת_ציונים13[[#This Row],[מס'' שיעורים שנלמדו]]*$G$4/$I$4,1),"")</f>
        <v/>
      </c>
      <c r="J25" s="17"/>
      <c r="K25" s="17"/>
      <c r="L25" s="17"/>
      <c r="M25" s="17"/>
      <c r="N25" s="25" t="str">
        <f t="shared" si="0"/>
        <v/>
      </c>
      <c r="O25" s="1" t="str">
        <f>IF(טבלת_ציונים13[[#This Row],[ציון סופי]]="","",ROUND(IF((N25+M25) &gt; 100,100,N25+M25),1))</f>
        <v/>
      </c>
      <c r="U25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25" s="69">
        <f t="shared" si="1"/>
        <v>0.3</v>
      </c>
      <c r="AM25" s="14"/>
      <c r="AN25" s="14"/>
    </row>
    <row r="26" spans="1:40" ht="18.5" x14ac:dyDescent="0.45">
      <c r="A26" s="106"/>
      <c r="B26" s="16" t="s">
        <v>38</v>
      </c>
      <c r="C26" s="16"/>
      <c r="D26" s="16"/>
      <c r="E26" s="17"/>
      <c r="F26" s="17"/>
      <c r="G26" s="18"/>
      <c r="H26" s="18"/>
      <c r="I26" s="1" t="str">
        <f>IFERROR(ROUND(
C26*V26/$I$4+
D26*V26/$I$4+
E26*V26/$I$4+
F26*V26/$I$4+
G26*$Q$2/טבלת_ציונים13[[#This Row],[מס'' שיעורים שנלמדו]]*$G$4/$I$4,1),"")</f>
        <v/>
      </c>
      <c r="J26" s="17"/>
      <c r="K26" s="17"/>
      <c r="L26" s="17"/>
      <c r="M26" s="17"/>
      <c r="N26" s="25" t="str">
        <f t="shared" si="0"/>
        <v/>
      </c>
      <c r="O26" s="1" t="str">
        <f>IF(טבלת_ציונים13[[#This Row],[ציון סופי]]="","",ROUND(IF((N26+M26) &gt; 100,100,N26+M26),1))</f>
        <v/>
      </c>
      <c r="U26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26" s="69">
        <f t="shared" si="1"/>
        <v>0.3</v>
      </c>
      <c r="AM26" s="14"/>
      <c r="AN26" s="14"/>
    </row>
    <row r="27" spans="1:40" ht="18.5" x14ac:dyDescent="0.45">
      <c r="A27" s="106"/>
      <c r="B27" s="16" t="s">
        <v>39</v>
      </c>
      <c r="C27" s="16"/>
      <c r="D27" s="16"/>
      <c r="E27" s="17"/>
      <c r="F27" s="17"/>
      <c r="G27" s="18"/>
      <c r="H27" s="18"/>
      <c r="I27" s="1" t="str">
        <f>IFERROR(ROUND(
C27*V27/$I$4+
D27*V27/$I$4+
E27*V27/$I$4+
F27*V27/$I$4+
G27*$Q$2/טבלת_ציונים13[[#This Row],[מס'' שיעורים שנלמדו]]*$G$4/$I$4,1),"")</f>
        <v/>
      </c>
      <c r="J27" s="17"/>
      <c r="K27" s="17"/>
      <c r="L27" s="17"/>
      <c r="M27" s="17"/>
      <c r="N27" s="25" t="str">
        <f t="shared" si="0"/>
        <v/>
      </c>
      <c r="O27" s="1" t="str">
        <f>IF(טבלת_ציונים13[[#This Row],[ציון סופי]]="","",ROUND(IF((N27+M27) &gt; 100,100,N27+M27),1))</f>
        <v/>
      </c>
      <c r="U27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27" s="69">
        <f t="shared" si="1"/>
        <v>0.3</v>
      </c>
      <c r="AM27" s="14"/>
      <c r="AN27" s="14"/>
    </row>
    <row r="28" spans="1:40" ht="18.5" x14ac:dyDescent="0.45">
      <c r="A28" s="106"/>
      <c r="B28" s="16" t="s">
        <v>40</v>
      </c>
      <c r="C28" s="16"/>
      <c r="D28" s="16"/>
      <c r="E28" s="17"/>
      <c r="F28" s="17"/>
      <c r="G28" s="18"/>
      <c r="H28" s="18"/>
      <c r="I28" s="1" t="str">
        <f>IFERROR(ROUND(
C28*V28/$I$4+
D28*V28/$I$4+
E28*V28/$I$4+
F28*V28/$I$4+
G28*$Q$2/טבלת_ציונים13[[#This Row],[מס'' שיעורים שנלמדו]]*$G$4/$I$4,1),"")</f>
        <v/>
      </c>
      <c r="J28" s="17"/>
      <c r="K28" s="17"/>
      <c r="L28" s="17"/>
      <c r="M28" s="17"/>
      <c r="N28" s="25" t="str">
        <f t="shared" si="0"/>
        <v/>
      </c>
      <c r="O28" s="1" t="str">
        <f>IF(טבלת_ציונים13[[#This Row],[ציון סופי]]="","",ROUND(IF((N28+M28) &gt; 100,100,N28+M28),1))</f>
        <v/>
      </c>
      <c r="U28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28" s="69">
        <f t="shared" si="1"/>
        <v>0.3</v>
      </c>
      <c r="AM28" s="14"/>
      <c r="AN28" s="14"/>
    </row>
    <row r="29" spans="1:40" ht="18.5" x14ac:dyDescent="0.45">
      <c r="A29" s="106"/>
      <c r="B29" s="16" t="s">
        <v>41</v>
      </c>
      <c r="C29" s="16"/>
      <c r="D29" s="16"/>
      <c r="E29" s="17"/>
      <c r="F29" s="17"/>
      <c r="G29" s="18"/>
      <c r="H29" s="18"/>
      <c r="I29" s="1" t="str">
        <f>IFERROR(ROUND(
C29*V29/$I$4+
D29*V29/$I$4+
E29*V29/$I$4+
F29*V29/$I$4+
G29*$Q$2/טבלת_ציונים13[[#This Row],[מס'' שיעורים שנלמדו]]*$G$4/$I$4,1),"")</f>
        <v/>
      </c>
      <c r="J29" s="17"/>
      <c r="K29" s="17"/>
      <c r="L29" s="17"/>
      <c r="M29" s="17"/>
      <c r="N29" s="25" t="str">
        <f t="shared" si="0"/>
        <v/>
      </c>
      <c r="O29" s="1" t="str">
        <f>IF(טבלת_ציונים13[[#This Row],[ציון סופי]]="","",ROUND(IF((N29+M29) &gt; 100,100,N29+M29),1))</f>
        <v/>
      </c>
      <c r="U29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29" s="69">
        <f t="shared" si="1"/>
        <v>0.3</v>
      </c>
      <c r="AM29" s="14"/>
      <c r="AN29" s="14"/>
    </row>
    <row r="30" spans="1:40" ht="18.5" x14ac:dyDescent="0.45">
      <c r="A30" s="106"/>
      <c r="B30" s="16" t="s">
        <v>42</v>
      </c>
      <c r="C30" s="16"/>
      <c r="D30" s="16"/>
      <c r="E30" s="17"/>
      <c r="F30" s="17"/>
      <c r="G30" s="18"/>
      <c r="H30" s="18"/>
      <c r="I30" s="1" t="str">
        <f>IFERROR(ROUND(
C30*V30/$I$4+
D30*V30/$I$4+
E30*V30/$I$4+
F30*V30/$I$4+
G30*$Q$2/טבלת_ציונים13[[#This Row],[מס'' שיעורים שנלמדו]]*$G$4/$I$4,1),"")</f>
        <v/>
      </c>
      <c r="J30" s="17"/>
      <c r="K30" s="17"/>
      <c r="L30" s="17"/>
      <c r="M30" s="17"/>
      <c r="N30" s="25" t="str">
        <f t="shared" si="0"/>
        <v/>
      </c>
      <c r="O30" s="1" t="str">
        <f>IF(טבלת_ציונים13[[#This Row],[ציון סופי]]="","",ROUND(IF((N30+M30) &gt; 100,100,N30+M30),1))</f>
        <v/>
      </c>
      <c r="U30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30" s="69">
        <f t="shared" si="1"/>
        <v>0.3</v>
      </c>
      <c r="AM30" s="14"/>
      <c r="AN30" s="14"/>
    </row>
    <row r="31" spans="1:40" ht="18.5" x14ac:dyDescent="0.45">
      <c r="A31" s="106"/>
      <c r="B31" s="16" t="s">
        <v>43</v>
      </c>
      <c r="C31" s="16"/>
      <c r="D31" s="16"/>
      <c r="E31" s="17"/>
      <c r="F31" s="17"/>
      <c r="G31" s="18"/>
      <c r="H31" s="18"/>
      <c r="I31" s="1" t="str">
        <f>IFERROR(ROUND(
C31*V31/$I$4+
D31*V31/$I$4+
E31*V31/$I$4+
F31*V31/$I$4+
G31*$Q$2/טבלת_ציונים13[[#This Row],[מס'' שיעורים שנלמדו]]*$G$4/$I$4,1),"")</f>
        <v/>
      </c>
      <c r="J31" s="17"/>
      <c r="K31" s="17"/>
      <c r="L31" s="17"/>
      <c r="M31" s="17"/>
      <c r="N31" s="25" t="str">
        <f t="shared" si="0"/>
        <v/>
      </c>
      <c r="O31" s="1" t="str">
        <f>IF(טבלת_ציונים13[[#This Row],[ציון סופי]]="","",ROUND(IF((N31+M31) &gt; 100,100,N31+M31),1))</f>
        <v/>
      </c>
      <c r="U31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31" s="69">
        <f t="shared" si="1"/>
        <v>0.3</v>
      </c>
      <c r="AM31" s="14"/>
      <c r="AN31" s="14"/>
    </row>
    <row r="32" spans="1:40" ht="18.5" x14ac:dyDescent="0.45">
      <c r="A32" s="106"/>
      <c r="B32" s="16" t="s">
        <v>44</v>
      </c>
      <c r="C32" s="16"/>
      <c r="D32" s="16"/>
      <c r="E32" s="17"/>
      <c r="F32" s="17"/>
      <c r="G32" s="18"/>
      <c r="H32" s="18"/>
      <c r="I32" s="1" t="str">
        <f>IFERROR(ROUND(
C32*V32/$I$4+
D32*V32/$I$4+
E32*V32/$I$4+
F32*V32/$I$4+
G32*$Q$2/טבלת_ציונים13[[#This Row],[מס'' שיעורים שנלמדו]]*$G$4/$I$4,1),"")</f>
        <v/>
      </c>
      <c r="J32" s="17"/>
      <c r="K32" s="17"/>
      <c r="L32" s="17"/>
      <c r="M32" s="17"/>
      <c r="N32" s="25" t="str">
        <f t="shared" si="0"/>
        <v/>
      </c>
      <c r="O32" s="1" t="str">
        <f>IF(טבלת_ציונים13[[#This Row],[ציון סופי]]="","",ROUND(IF((N32+M32) &gt; 100,100,N32+M32),1))</f>
        <v/>
      </c>
      <c r="U32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32" s="69">
        <f t="shared" si="1"/>
        <v>0.3</v>
      </c>
      <c r="AM32" s="14"/>
      <c r="AN32" s="14"/>
    </row>
    <row r="33" spans="1:40" ht="18.5" x14ac:dyDescent="0.45">
      <c r="A33" s="106"/>
      <c r="B33" s="16" t="s">
        <v>45</v>
      </c>
      <c r="C33" s="16"/>
      <c r="D33" s="16"/>
      <c r="E33" s="17"/>
      <c r="F33" s="17"/>
      <c r="G33" s="18"/>
      <c r="H33" s="18"/>
      <c r="I33" s="1" t="str">
        <f>IFERROR(ROUND(
C33*V33/$I$4+
D33*V33/$I$4+
E33*V33/$I$4+
F33*V33/$I$4+
G33*$Q$2/טבלת_ציונים13[[#This Row],[מס'' שיעורים שנלמדו]]*$G$4/$I$4,1),"")</f>
        <v/>
      </c>
      <c r="J33" s="17"/>
      <c r="K33" s="17"/>
      <c r="L33" s="17"/>
      <c r="M33" s="17"/>
      <c r="N33" s="25" t="str">
        <f t="shared" si="0"/>
        <v/>
      </c>
      <c r="O33" s="1" t="str">
        <f>IF(טבלת_ציונים13[[#This Row],[ציון סופי]]="","",ROUND(IF((N33+M33) &gt; 100,100,N33+M33),1))</f>
        <v/>
      </c>
      <c r="U33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33" s="69">
        <f t="shared" si="1"/>
        <v>0.3</v>
      </c>
      <c r="AM33" s="14"/>
      <c r="AN33" s="14"/>
    </row>
    <row r="34" spans="1:40" ht="18.5" x14ac:dyDescent="0.45">
      <c r="A34" s="106"/>
      <c r="B34" s="16" t="s">
        <v>46</v>
      </c>
      <c r="C34" s="16"/>
      <c r="D34" s="16"/>
      <c r="E34" s="17"/>
      <c r="F34" s="17"/>
      <c r="G34" s="18"/>
      <c r="H34" s="18"/>
      <c r="I34" s="1" t="str">
        <f>IFERROR(ROUND(
C34*V34/$I$4+
D34*V34/$I$4+
E34*V34/$I$4+
F34*V34/$I$4+
G34*$Q$2/טבלת_ציונים13[[#This Row],[מס'' שיעורים שנלמדו]]*$G$4/$I$4,1),"")</f>
        <v/>
      </c>
      <c r="J34" s="17"/>
      <c r="K34" s="17"/>
      <c r="L34" s="17"/>
      <c r="M34" s="17"/>
      <c r="N34" s="25" t="str">
        <f t="shared" si="0"/>
        <v/>
      </c>
      <c r="O34" s="1" t="str">
        <f>IF(טבלת_ציונים13[[#This Row],[ציון סופי]]="","",ROUND(IF((N34+M34) &gt; 100,100,N34+M34),1))</f>
        <v/>
      </c>
      <c r="U34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34" s="69">
        <f t="shared" si="1"/>
        <v>0.3</v>
      </c>
      <c r="AM34" s="14"/>
      <c r="AN34" s="14"/>
    </row>
    <row r="35" spans="1:40" ht="18.5" x14ac:dyDescent="0.45">
      <c r="A35" s="106"/>
      <c r="B35" s="16" t="s">
        <v>47</v>
      </c>
      <c r="C35" s="16"/>
      <c r="D35" s="16"/>
      <c r="E35" s="17"/>
      <c r="F35" s="17"/>
      <c r="G35" s="18"/>
      <c r="H35" s="18"/>
      <c r="I35" s="1" t="str">
        <f>IFERROR(ROUND(
C35*V35/$I$4+
D35*V35/$I$4+
E35*V35/$I$4+
F35*V35/$I$4+
G35*$Q$2/טבלת_ציונים13[[#This Row],[מס'' שיעורים שנלמדו]]*$G$4/$I$4,1),"")</f>
        <v/>
      </c>
      <c r="J35" s="17"/>
      <c r="K35" s="17"/>
      <c r="L35" s="17"/>
      <c r="M35" s="17"/>
      <c r="N35" s="25" t="str">
        <f t="shared" si="0"/>
        <v/>
      </c>
      <c r="O35" s="1" t="str">
        <f>IF(טבלת_ציונים13[[#This Row],[ציון סופי]]="","",ROUND(IF((N35+M35) &gt; 100,100,N35+M35),1))</f>
        <v/>
      </c>
      <c r="U35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35" s="69">
        <f t="shared" si="1"/>
        <v>0.3</v>
      </c>
      <c r="AM35" s="14"/>
      <c r="AN35" s="14"/>
    </row>
    <row r="36" spans="1:40" ht="18.5" x14ac:dyDescent="0.45">
      <c r="A36" s="106"/>
      <c r="B36" s="16" t="s">
        <v>48</v>
      </c>
      <c r="C36" s="16"/>
      <c r="D36" s="16"/>
      <c r="E36" s="17"/>
      <c r="F36" s="17"/>
      <c r="G36" s="18"/>
      <c r="H36" s="18"/>
      <c r="I36" s="1" t="str">
        <f>IFERROR(ROUND(
C36*V36/$I$4+
D36*V36/$I$4+
E36*V36/$I$4+
F36*V36/$I$4+
G36*$Q$2/טבלת_ציונים13[[#This Row],[מס'' שיעורים שנלמדו]]*$G$4/$I$4,1),"")</f>
        <v/>
      </c>
      <c r="J36" s="17"/>
      <c r="K36" s="17"/>
      <c r="L36" s="17"/>
      <c r="M36" s="17"/>
      <c r="N36" s="25" t="str">
        <f t="shared" si="0"/>
        <v/>
      </c>
      <c r="O36" s="1" t="str">
        <f>IF(טבלת_ציונים13[[#This Row],[ציון סופי]]="","",ROUND(IF((N36+M36) &gt; 100,100,N36+M36),1))</f>
        <v/>
      </c>
      <c r="U36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36" s="69">
        <f t="shared" si="1"/>
        <v>0.3</v>
      </c>
      <c r="AM36" s="14"/>
      <c r="AN36" s="14"/>
    </row>
    <row r="37" spans="1:40" ht="18.5" x14ac:dyDescent="0.45">
      <c r="A37" s="106"/>
      <c r="B37" s="16" t="s">
        <v>49</v>
      </c>
      <c r="C37" s="16"/>
      <c r="D37" s="16"/>
      <c r="E37" s="17"/>
      <c r="F37" s="17"/>
      <c r="G37" s="18"/>
      <c r="H37" s="18"/>
      <c r="I37" s="1" t="str">
        <f>IFERROR(ROUND(
C37*V37/$I$4+
D37*V37/$I$4+
E37*V37/$I$4+
F37*V37/$I$4+
G37*$Q$2/טבלת_ציונים13[[#This Row],[מס'' שיעורים שנלמדו]]*$G$4/$I$4,1),"")</f>
        <v/>
      </c>
      <c r="J37" s="17"/>
      <c r="K37" s="17"/>
      <c r="L37" s="17"/>
      <c r="M37" s="17"/>
      <c r="N37" s="25" t="str">
        <f t="shared" si="0"/>
        <v/>
      </c>
      <c r="O37" s="1" t="str">
        <f>IF(טבלת_ציונים13[[#This Row],[ציון סופי]]="","",ROUND(IF((N37+M37) &gt; 100,100,N37+M37),1))</f>
        <v/>
      </c>
      <c r="U37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37" s="69">
        <f t="shared" si="1"/>
        <v>0.3</v>
      </c>
      <c r="AM37" s="14"/>
      <c r="AN37" s="14"/>
    </row>
    <row r="38" spans="1:40" ht="18.5" x14ac:dyDescent="0.45">
      <c r="A38" s="106"/>
      <c r="B38" s="16" t="s">
        <v>50</v>
      </c>
      <c r="C38" s="16"/>
      <c r="D38" s="16"/>
      <c r="E38" s="17"/>
      <c r="F38" s="17"/>
      <c r="G38" s="18"/>
      <c r="H38" s="18"/>
      <c r="I38" s="1" t="str">
        <f>IFERROR(ROUND(
C38*V38/$I$4+
D38*V38/$I$4+
E38*V38/$I$4+
F38*V38/$I$4+
G38*$Q$2/טבלת_ציונים13[[#This Row],[מס'' שיעורים שנלמדו]]*$G$4/$I$4,1),"")</f>
        <v/>
      </c>
      <c r="J38" s="17"/>
      <c r="K38" s="17"/>
      <c r="L38" s="17"/>
      <c r="M38" s="17"/>
      <c r="N38" s="25" t="str">
        <f t="shared" ref="N38:N65" si="3">IF(ROUND(($C$4*C38)+($D$4*D38)+($E$4*E38)+($F$4*F38)+($J$4*J38)+($K$4*K38)+($L$4*L38),1)=0, "",ROUND(($C$4*C38)+($D$4*D38)+($E$4*E38)+($F$4*F38)+($J$4*J38)+($K$4*K38)+($L$4*L38),1))</f>
        <v/>
      </c>
      <c r="O38" s="1" t="str">
        <f>IF(טבלת_ציונים13[[#This Row],[ציון סופי]]="","",ROUND(IF((N38+M38) &gt; 100,100,N38+M38),1))</f>
        <v/>
      </c>
      <c r="U38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38" s="69">
        <f t="shared" si="1"/>
        <v>0.3</v>
      </c>
      <c r="AM38" s="14"/>
      <c r="AN38" s="14"/>
    </row>
    <row r="39" spans="1:40" ht="18.5" x14ac:dyDescent="0.45">
      <c r="A39" s="106"/>
      <c r="B39" s="16" t="s">
        <v>51</v>
      </c>
      <c r="C39" s="16"/>
      <c r="D39" s="16"/>
      <c r="E39" s="17"/>
      <c r="F39" s="17"/>
      <c r="G39" s="18"/>
      <c r="H39" s="18"/>
      <c r="I39" s="1" t="str">
        <f>IFERROR(ROUND(
C39*V39/$I$4+
D39*V39/$I$4+
E39*V39/$I$4+
F39*V39/$I$4+
G39*$Q$2/טבלת_ציונים13[[#This Row],[מס'' שיעורים שנלמדו]]*$G$4/$I$4,1),"")</f>
        <v/>
      </c>
      <c r="J39" s="17"/>
      <c r="K39" s="17"/>
      <c r="L39" s="17"/>
      <c r="M39" s="17"/>
      <c r="N39" s="25" t="str">
        <f t="shared" si="3"/>
        <v/>
      </c>
      <c r="O39" s="1" t="str">
        <f>IF(טבלת_ציונים13[[#This Row],[ציון סופי]]="","",ROUND(IF((N39+M39) &gt; 100,100,N39+M39),1))</f>
        <v/>
      </c>
      <c r="U39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39" s="69">
        <f t="shared" si="1"/>
        <v>0.3</v>
      </c>
      <c r="AM39" s="14"/>
      <c r="AN39" s="14"/>
    </row>
    <row r="40" spans="1:40" ht="18.5" x14ac:dyDescent="0.45">
      <c r="A40" s="106"/>
      <c r="B40" s="16" t="s">
        <v>52</v>
      </c>
      <c r="C40" s="16"/>
      <c r="D40" s="16"/>
      <c r="E40" s="17"/>
      <c r="F40" s="17"/>
      <c r="G40" s="18"/>
      <c r="H40" s="18"/>
      <c r="I40" s="1" t="str">
        <f>IFERROR(ROUND(
C40*V40/$I$4+
D40*V40/$I$4+
E40*V40/$I$4+
F40*V40/$I$4+
G40*$Q$2/טבלת_ציונים13[[#This Row],[מס'' שיעורים שנלמדו]]*$G$4/$I$4,1),"")</f>
        <v/>
      </c>
      <c r="J40" s="17"/>
      <c r="K40" s="17"/>
      <c r="L40" s="17"/>
      <c r="M40" s="17"/>
      <c r="N40" s="25" t="str">
        <f t="shared" si="3"/>
        <v/>
      </c>
      <c r="O40" s="1" t="str">
        <f>IF(טבלת_ציונים13[[#This Row],[ציון סופי]]="","",ROUND(IF((N40+M40) &gt; 100,100,N40+M40),1))</f>
        <v/>
      </c>
      <c r="U40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40" s="69">
        <f t="shared" si="1"/>
        <v>0.3</v>
      </c>
      <c r="AM40" s="14"/>
      <c r="AN40" s="14"/>
    </row>
    <row r="41" spans="1:40" ht="18.5" x14ac:dyDescent="0.45">
      <c r="A41" s="106"/>
      <c r="B41" s="16" t="s">
        <v>53</v>
      </c>
      <c r="C41" s="16"/>
      <c r="D41" s="16"/>
      <c r="E41" s="17"/>
      <c r="F41" s="17"/>
      <c r="G41" s="18"/>
      <c r="H41" s="18"/>
      <c r="I41" s="1" t="str">
        <f>IFERROR(ROUND(
C41*V41/$I$4+
D41*V41/$I$4+
E41*V41/$I$4+
F41*V41/$I$4+
G41*$Q$2/טבלת_ציונים13[[#This Row],[מס'' שיעורים שנלמדו]]*$G$4/$I$4,1),"")</f>
        <v/>
      </c>
      <c r="J41" s="17"/>
      <c r="K41" s="17"/>
      <c r="L41" s="17"/>
      <c r="M41" s="17"/>
      <c r="N41" s="25" t="str">
        <f t="shared" si="3"/>
        <v/>
      </c>
      <c r="O41" s="1" t="str">
        <f>IF(טבלת_ציונים13[[#This Row],[ציון סופי]]="","",ROUND(IF((N41+M41) &gt; 100,100,N41+M41),1))</f>
        <v/>
      </c>
      <c r="U41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41" s="69">
        <f t="shared" si="1"/>
        <v>0.3</v>
      </c>
      <c r="AM41" s="14"/>
      <c r="AN41" s="14"/>
    </row>
    <row r="42" spans="1:40" ht="18.5" x14ac:dyDescent="0.45">
      <c r="A42" s="106"/>
      <c r="B42" s="16" t="s">
        <v>54</v>
      </c>
      <c r="C42" s="16"/>
      <c r="D42" s="16"/>
      <c r="E42" s="17"/>
      <c r="F42" s="17"/>
      <c r="G42" s="18"/>
      <c r="H42" s="18"/>
      <c r="I42" s="1" t="str">
        <f>IFERROR(ROUND(
C42*V42/$I$4+
D42*V42/$I$4+
E42*V42/$I$4+
F42*V42/$I$4+
G42*$Q$2/טבלת_ציונים13[[#This Row],[מס'' שיעורים שנלמדו]]*$G$4/$I$4,1),"")</f>
        <v/>
      </c>
      <c r="J42" s="17"/>
      <c r="K42" s="17"/>
      <c r="L42" s="17"/>
      <c r="M42" s="17"/>
      <c r="N42" s="25" t="str">
        <f t="shared" si="3"/>
        <v/>
      </c>
      <c r="O42" s="1" t="str">
        <f>IF(טבלת_ציונים13[[#This Row],[ציון סופי]]="","",ROUND(IF((N42+M42) &gt; 100,100,N42+M42),1))</f>
        <v/>
      </c>
      <c r="U42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42" s="69">
        <f t="shared" si="1"/>
        <v>0.3</v>
      </c>
      <c r="AM42" s="14"/>
      <c r="AN42" s="14"/>
    </row>
    <row r="43" spans="1:40" ht="18.5" x14ac:dyDescent="0.45">
      <c r="A43" s="106"/>
      <c r="B43" s="16" t="s">
        <v>55</v>
      </c>
      <c r="C43" s="16"/>
      <c r="D43" s="16"/>
      <c r="E43" s="17"/>
      <c r="F43" s="17"/>
      <c r="G43" s="18"/>
      <c r="H43" s="18"/>
      <c r="I43" s="1" t="str">
        <f>IFERROR(ROUND(
C43*V43/$I$4+
D43*V43/$I$4+
E43*V43/$I$4+
F43*V43/$I$4+
G43*$Q$2/טבלת_ציונים13[[#This Row],[מס'' שיעורים שנלמדו]]*$G$4/$I$4,1),"")</f>
        <v/>
      </c>
      <c r="J43" s="17"/>
      <c r="K43" s="17"/>
      <c r="L43" s="17"/>
      <c r="M43" s="17"/>
      <c r="N43" s="25" t="str">
        <f t="shared" si="3"/>
        <v/>
      </c>
      <c r="O43" s="1" t="str">
        <f>IF(טבלת_ציונים13[[#This Row],[ציון סופי]]="","",ROUND(IF((N43+M43) &gt; 100,100,N43+M43),1))</f>
        <v/>
      </c>
      <c r="U43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43" s="69">
        <f t="shared" si="1"/>
        <v>0.3</v>
      </c>
      <c r="AM43" s="14"/>
      <c r="AN43" s="14"/>
    </row>
    <row r="44" spans="1:40" ht="18.5" x14ac:dyDescent="0.45">
      <c r="A44" s="106"/>
      <c r="B44" s="16" t="s">
        <v>56</v>
      </c>
      <c r="C44" s="16"/>
      <c r="D44" s="16"/>
      <c r="E44" s="17"/>
      <c r="F44" s="17"/>
      <c r="G44" s="18"/>
      <c r="H44" s="18"/>
      <c r="I44" s="1" t="str">
        <f>IFERROR(ROUND(
C44*V44/$I$4+
D44*V44/$I$4+
E44*V44/$I$4+
F44*V44/$I$4+
G44*$Q$2/טבלת_ציונים13[[#This Row],[מס'' שיעורים שנלמדו]]*$G$4/$I$4,1),"")</f>
        <v/>
      </c>
      <c r="J44" s="17"/>
      <c r="K44" s="17"/>
      <c r="L44" s="17"/>
      <c r="M44" s="17"/>
      <c r="N44" s="25" t="str">
        <f t="shared" si="3"/>
        <v/>
      </c>
      <c r="O44" s="1" t="str">
        <f>IF(טבלת_ציונים13[[#This Row],[ציון סופי]]="","",ROUND(IF((N44+M44) &gt; 100,100,N44+M44),1))</f>
        <v/>
      </c>
      <c r="U44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44" s="69">
        <f t="shared" si="1"/>
        <v>0.3</v>
      </c>
      <c r="AM44" s="14"/>
      <c r="AN44" s="14"/>
    </row>
    <row r="45" spans="1:40" ht="18.5" x14ac:dyDescent="0.45">
      <c r="A45" s="106"/>
      <c r="B45" s="16" t="s">
        <v>57</v>
      </c>
      <c r="C45" s="16"/>
      <c r="D45" s="16"/>
      <c r="E45" s="17"/>
      <c r="F45" s="17"/>
      <c r="G45" s="18"/>
      <c r="H45" s="18"/>
      <c r="I45" s="1" t="str">
        <f>IFERROR(ROUND(
C45*V45/$I$4+
D45*V45/$I$4+
E45*V45/$I$4+
F45*V45/$I$4+
G45*$Q$2/טבלת_ציונים13[[#This Row],[מס'' שיעורים שנלמדו]]*$G$4/$I$4,1),"")</f>
        <v/>
      </c>
      <c r="J45" s="17"/>
      <c r="K45" s="17"/>
      <c r="L45" s="17"/>
      <c r="M45" s="17"/>
      <c r="N45" s="25" t="str">
        <f t="shared" si="3"/>
        <v/>
      </c>
      <c r="O45" s="1" t="str">
        <f>IF(טבלת_ציונים13[[#This Row],[ציון סופי]]="","",ROUND(IF((N45+M45) &gt; 100,100,N45+M45),1))</f>
        <v/>
      </c>
      <c r="U45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45" s="69">
        <f t="shared" si="1"/>
        <v>0.3</v>
      </c>
      <c r="AM45" s="14"/>
      <c r="AN45" s="14"/>
    </row>
    <row r="46" spans="1:40" ht="18.5" x14ac:dyDescent="0.45">
      <c r="A46" s="106"/>
      <c r="B46" s="16" t="s">
        <v>58</v>
      </c>
      <c r="C46" s="16"/>
      <c r="D46" s="16"/>
      <c r="E46" s="17"/>
      <c r="F46" s="17"/>
      <c r="G46" s="18"/>
      <c r="H46" s="18"/>
      <c r="I46" s="1" t="str">
        <f>IFERROR(ROUND(
C46*V46/$I$4+
D46*V46/$I$4+
E46*V46/$I$4+
F46*V46/$I$4+
G46*$Q$2/טבלת_ציונים13[[#This Row],[מס'' שיעורים שנלמדו]]*$G$4/$I$4,1),"")</f>
        <v/>
      </c>
      <c r="J46" s="17"/>
      <c r="K46" s="17"/>
      <c r="L46" s="17"/>
      <c r="M46" s="17"/>
      <c r="N46" s="25" t="str">
        <f t="shared" si="3"/>
        <v/>
      </c>
      <c r="O46" s="1" t="str">
        <f>IF(טבלת_ציונים13[[#This Row],[ציון סופי]]="","",ROUND(IF((N46+M46) &gt; 100,100,N46+M46),1))</f>
        <v/>
      </c>
      <c r="U46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46" s="69">
        <f t="shared" si="1"/>
        <v>0.3</v>
      </c>
      <c r="AM46" s="14"/>
      <c r="AN46" s="14"/>
    </row>
    <row r="47" spans="1:40" ht="18.5" x14ac:dyDescent="0.45">
      <c r="A47" s="106"/>
      <c r="B47" s="16" t="s">
        <v>59</v>
      </c>
      <c r="C47" s="16"/>
      <c r="D47" s="16"/>
      <c r="E47" s="17"/>
      <c r="F47" s="17"/>
      <c r="G47" s="18"/>
      <c r="H47" s="18"/>
      <c r="I47" s="1" t="str">
        <f>IFERROR(ROUND(
C47*V47/$I$4+
D47*V47/$I$4+
E47*V47/$I$4+
F47*V47/$I$4+
G47*$Q$2/טבלת_ציונים13[[#This Row],[מס'' שיעורים שנלמדו]]*$G$4/$I$4,1),"")</f>
        <v/>
      </c>
      <c r="J47" s="17"/>
      <c r="K47" s="17"/>
      <c r="L47" s="17"/>
      <c r="M47" s="17"/>
      <c r="N47" s="25" t="str">
        <f t="shared" si="3"/>
        <v/>
      </c>
      <c r="O47" s="1" t="str">
        <f>IF(טבלת_ציונים13[[#This Row],[ציון סופי]]="","",ROUND(IF((N47+M47) &gt; 100,100,N47+M47),1))</f>
        <v/>
      </c>
      <c r="U47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47" s="69">
        <f t="shared" si="1"/>
        <v>0.3</v>
      </c>
      <c r="AM47" s="14"/>
      <c r="AN47" s="14"/>
    </row>
    <row r="48" spans="1:40" ht="18.5" x14ac:dyDescent="0.45">
      <c r="A48" s="106"/>
      <c r="B48" s="16" t="s">
        <v>60</v>
      </c>
      <c r="C48" s="16"/>
      <c r="D48" s="16"/>
      <c r="E48" s="17"/>
      <c r="F48" s="17"/>
      <c r="G48" s="18"/>
      <c r="H48" s="18"/>
      <c r="I48" s="1" t="str">
        <f>IFERROR(ROUND(
C48*V48/$I$4+
D48*V48/$I$4+
E48*V48/$I$4+
F48*V48/$I$4+
G48*$Q$2/טבלת_ציונים13[[#This Row],[מס'' שיעורים שנלמדו]]*$G$4/$I$4,1),"")</f>
        <v/>
      </c>
      <c r="J48" s="17"/>
      <c r="K48" s="17"/>
      <c r="L48" s="17"/>
      <c r="M48" s="17"/>
      <c r="N48" s="25" t="str">
        <f t="shared" si="3"/>
        <v/>
      </c>
      <c r="O48" s="1" t="str">
        <f>IF(טבלת_ציונים13[[#This Row],[ציון סופי]]="","",ROUND(IF((N48+M48) &gt; 100,100,N48+M48),1))</f>
        <v/>
      </c>
      <c r="U48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48" s="69">
        <f t="shared" si="1"/>
        <v>0.3</v>
      </c>
      <c r="AM48" s="14"/>
      <c r="AN48" s="14"/>
    </row>
    <row r="49" spans="1:40" ht="18.5" x14ac:dyDescent="0.45">
      <c r="A49" s="106"/>
      <c r="B49" s="16" t="s">
        <v>61</v>
      </c>
      <c r="C49" s="16"/>
      <c r="D49" s="16"/>
      <c r="E49" s="17"/>
      <c r="F49" s="17"/>
      <c r="G49" s="18"/>
      <c r="H49" s="18"/>
      <c r="I49" s="1" t="str">
        <f>IFERROR(ROUND(
C49*V49/$I$4+
D49*V49/$I$4+
E49*V49/$I$4+
F49*V49/$I$4+
G49*$Q$2/טבלת_ציונים13[[#This Row],[מס'' שיעורים שנלמדו]]*$G$4/$I$4,1),"")</f>
        <v/>
      </c>
      <c r="J49" s="17"/>
      <c r="K49" s="17"/>
      <c r="L49" s="17"/>
      <c r="M49" s="17"/>
      <c r="N49" s="25" t="str">
        <f t="shared" si="3"/>
        <v/>
      </c>
      <c r="O49" s="1" t="str">
        <f>IF(טבלת_ציונים13[[#This Row],[ציון סופי]]="","",ROUND(IF((N49+M49) &gt; 100,100,N49+M49),1))</f>
        <v/>
      </c>
      <c r="U49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49" s="69">
        <f t="shared" si="1"/>
        <v>0.3</v>
      </c>
      <c r="AM49" s="14"/>
      <c r="AN49" s="14"/>
    </row>
    <row r="50" spans="1:40" ht="18.5" x14ac:dyDescent="0.45">
      <c r="A50" s="106"/>
      <c r="B50" s="16" t="s">
        <v>62</v>
      </c>
      <c r="C50" s="16"/>
      <c r="D50" s="16"/>
      <c r="E50" s="17"/>
      <c r="F50" s="17"/>
      <c r="G50" s="18"/>
      <c r="H50" s="18"/>
      <c r="I50" s="1" t="str">
        <f>IFERROR(ROUND(
C50*V50/$I$4+
D50*V50/$I$4+
E50*V50/$I$4+
F50*V50/$I$4+
G50*$Q$2/טבלת_ציונים13[[#This Row],[מס'' שיעורים שנלמדו]]*$G$4/$I$4,1),"")</f>
        <v/>
      </c>
      <c r="J50" s="17"/>
      <c r="K50" s="17"/>
      <c r="L50" s="17"/>
      <c r="M50" s="17"/>
      <c r="N50" s="25" t="str">
        <f t="shared" si="3"/>
        <v/>
      </c>
      <c r="O50" s="1" t="str">
        <f>IF(טבלת_ציונים13[[#This Row],[ציון סופי]]="","",ROUND(IF((N50+M50) &gt; 100,100,N50+M50),1))</f>
        <v/>
      </c>
      <c r="U50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50" s="69">
        <f t="shared" si="1"/>
        <v>0.3</v>
      </c>
      <c r="AM50" s="14"/>
      <c r="AN50" s="14"/>
    </row>
    <row r="51" spans="1:40" ht="18.5" x14ac:dyDescent="0.45">
      <c r="A51" s="106"/>
      <c r="B51" s="16" t="s">
        <v>63</v>
      </c>
      <c r="C51" s="16"/>
      <c r="D51" s="16"/>
      <c r="E51" s="17"/>
      <c r="F51" s="17"/>
      <c r="G51" s="18"/>
      <c r="H51" s="18"/>
      <c r="I51" s="1" t="str">
        <f>IFERROR(ROUND(
C51*V51/$I$4+
D51*V51/$I$4+
E51*V51/$I$4+
F51*V51/$I$4+
G51*$Q$2/טבלת_ציונים13[[#This Row],[מס'' שיעורים שנלמדו]]*$G$4/$I$4,1),"")</f>
        <v/>
      </c>
      <c r="J51" s="17"/>
      <c r="K51" s="17"/>
      <c r="L51" s="17"/>
      <c r="M51" s="17"/>
      <c r="N51" s="25" t="str">
        <f t="shared" si="3"/>
        <v/>
      </c>
      <c r="O51" s="1" t="str">
        <f>IF(טבלת_ציונים13[[#This Row],[ציון סופי]]="","",ROUND(IF((N51+M51) &gt; 100,100,N51+M51),1))</f>
        <v/>
      </c>
      <c r="U51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51" s="69">
        <f t="shared" si="1"/>
        <v>0.3</v>
      </c>
      <c r="AM51" s="14"/>
      <c r="AN51" s="14"/>
    </row>
    <row r="52" spans="1:40" ht="18.5" x14ac:dyDescent="0.45">
      <c r="A52" s="106"/>
      <c r="B52" s="16" t="s">
        <v>64</v>
      </c>
      <c r="C52" s="16"/>
      <c r="D52" s="16"/>
      <c r="E52" s="17"/>
      <c r="F52" s="17"/>
      <c r="G52" s="18"/>
      <c r="H52" s="18"/>
      <c r="I52" s="1" t="str">
        <f>IFERROR(ROUND(
C52*V52/$I$4+
D52*V52/$I$4+
E52*V52/$I$4+
F52*V52/$I$4+
G52*$Q$2/טבלת_ציונים13[[#This Row],[מס'' שיעורים שנלמדו]]*$G$4/$I$4,1),"")</f>
        <v/>
      </c>
      <c r="J52" s="17"/>
      <c r="K52" s="17"/>
      <c r="L52" s="17"/>
      <c r="M52" s="17"/>
      <c r="N52" s="25" t="str">
        <f t="shared" si="3"/>
        <v/>
      </c>
      <c r="O52" s="1" t="str">
        <f>IF(טבלת_ציונים13[[#This Row],[ציון סופי]]="","",ROUND(IF((N52+M52) &gt; 100,100,N52+M52),1))</f>
        <v/>
      </c>
      <c r="U52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52" s="69">
        <f t="shared" si="1"/>
        <v>0.3</v>
      </c>
      <c r="AM52" s="14"/>
      <c r="AN52" s="14"/>
    </row>
    <row r="53" spans="1:40" ht="18.5" x14ac:dyDescent="0.45">
      <c r="A53" s="106"/>
      <c r="B53" s="16" t="s">
        <v>65</v>
      </c>
      <c r="C53" s="16"/>
      <c r="D53" s="16"/>
      <c r="E53" s="17"/>
      <c r="F53" s="17"/>
      <c r="G53" s="18"/>
      <c r="H53" s="18"/>
      <c r="I53" s="1" t="str">
        <f>IFERROR(ROUND(
C53*V53/$I$4+
D53*V53/$I$4+
E53*V53/$I$4+
F53*V53/$I$4+
G53*$Q$2/טבלת_ציונים13[[#This Row],[מס'' שיעורים שנלמדו]]*$G$4/$I$4,1),"")</f>
        <v/>
      </c>
      <c r="J53" s="17"/>
      <c r="K53" s="17"/>
      <c r="L53" s="17"/>
      <c r="M53" s="17"/>
      <c r="N53" s="25" t="str">
        <f t="shared" si="3"/>
        <v/>
      </c>
      <c r="O53" s="1" t="str">
        <f>IF(טבלת_ציונים13[[#This Row],[ציון סופי]]="","",ROUND(IF((N53+M53) &gt; 100,100,N53+M53),1))</f>
        <v/>
      </c>
      <c r="U53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53" s="69">
        <f t="shared" si="1"/>
        <v>0.3</v>
      </c>
      <c r="AM53" s="14"/>
      <c r="AN53" s="14"/>
    </row>
    <row r="54" spans="1:40" ht="18.5" x14ac:dyDescent="0.45">
      <c r="A54" s="106"/>
      <c r="B54" s="16" t="s">
        <v>66</v>
      </c>
      <c r="C54" s="16"/>
      <c r="D54" s="16"/>
      <c r="E54" s="17"/>
      <c r="F54" s="17"/>
      <c r="G54" s="18"/>
      <c r="H54" s="18"/>
      <c r="I54" s="1" t="str">
        <f>IFERROR(ROUND(
C54*V54/$I$4+
D54*V54/$I$4+
E54*V54/$I$4+
F54*V54/$I$4+
G54*$Q$2/טבלת_ציונים13[[#This Row],[מס'' שיעורים שנלמדו]]*$G$4/$I$4,1),"")</f>
        <v/>
      </c>
      <c r="J54" s="17"/>
      <c r="K54" s="17"/>
      <c r="L54" s="17"/>
      <c r="M54" s="17"/>
      <c r="N54" s="25" t="str">
        <f t="shared" si="3"/>
        <v/>
      </c>
      <c r="O54" s="1" t="str">
        <f>IF(טבלת_ציונים13[[#This Row],[ציון סופי]]="","",ROUND(IF((N54+M54) &gt; 100,100,N54+M54),1))</f>
        <v/>
      </c>
      <c r="U54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54" s="69">
        <f t="shared" si="1"/>
        <v>0.3</v>
      </c>
      <c r="AM54" s="14"/>
      <c r="AN54" s="14"/>
    </row>
    <row r="55" spans="1:40" ht="18.5" x14ac:dyDescent="0.45">
      <c r="A55" s="106"/>
      <c r="B55" s="16" t="s">
        <v>67</v>
      </c>
      <c r="C55" s="16"/>
      <c r="D55" s="16"/>
      <c r="E55" s="17"/>
      <c r="F55" s="17"/>
      <c r="G55" s="18"/>
      <c r="H55" s="18"/>
      <c r="I55" s="1" t="str">
        <f>IFERROR(ROUND(
C55*V55/$I$4+
D55*V55/$I$4+
E55*V55/$I$4+
F55*V55/$I$4+
G55*$Q$2/טבלת_ציונים13[[#This Row],[מס'' שיעורים שנלמדו]]*$G$4/$I$4,1),"")</f>
        <v/>
      </c>
      <c r="J55" s="17"/>
      <c r="K55" s="17"/>
      <c r="L55" s="17"/>
      <c r="M55" s="17"/>
      <c r="N55" s="25" t="str">
        <f t="shared" si="3"/>
        <v/>
      </c>
      <c r="O55" s="1" t="str">
        <f>IF(טבלת_ציונים13[[#This Row],[ציון סופי]]="","",ROUND(IF((N55+M55) &gt; 100,100,N55+M55),1))</f>
        <v/>
      </c>
      <c r="U55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55" s="69">
        <f t="shared" si="1"/>
        <v>0.3</v>
      </c>
      <c r="AM55" s="14"/>
      <c r="AN55" s="14"/>
    </row>
    <row r="56" spans="1:40" ht="18.5" x14ac:dyDescent="0.45">
      <c r="B56" s="16" t="s">
        <v>68</v>
      </c>
      <c r="C56" s="16"/>
      <c r="D56" s="16"/>
      <c r="E56" s="17"/>
      <c r="F56" s="17"/>
      <c r="G56" s="18"/>
      <c r="H56" s="18"/>
      <c r="I56" s="1" t="str">
        <f>IFERROR(ROUND(
C56*V56/$I$4+
D56*V56/$I$4+
E56*V56/$I$4+
F56*V56/$I$4+
G56*$Q$2/טבלת_ציונים13[[#This Row],[מס'' שיעורים שנלמדו]]*$G$4/$I$4,1),"")</f>
        <v/>
      </c>
      <c r="J56" s="17"/>
      <c r="K56" s="17"/>
      <c r="L56" s="17"/>
      <c r="M56" s="17"/>
      <c r="N56" s="25" t="str">
        <f t="shared" si="3"/>
        <v/>
      </c>
      <c r="O56" s="1" t="str">
        <f>IF(טבלת_ציונים13[[#This Row],[ציון סופי]]="","",ROUND(IF((N56+M56) &gt; 100,100,N56+M56),1))</f>
        <v/>
      </c>
      <c r="U56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56" s="69">
        <f t="shared" si="1"/>
        <v>0.3</v>
      </c>
      <c r="AM56" s="14"/>
      <c r="AN56" s="14"/>
    </row>
    <row r="57" spans="1:40" ht="18.5" x14ac:dyDescent="0.45">
      <c r="B57" s="16" t="s">
        <v>69</v>
      </c>
      <c r="C57" s="16"/>
      <c r="D57" s="16"/>
      <c r="E57" s="17"/>
      <c r="F57" s="17"/>
      <c r="G57" s="18"/>
      <c r="H57" s="18"/>
      <c r="I57" s="1" t="str">
        <f>IFERROR(ROUND(
C57*V57/$I$4+
D57*V57/$I$4+
E57*V57/$I$4+
F57*V57/$I$4+
G57*$Q$2/טבלת_ציונים13[[#This Row],[מס'' שיעורים שנלמדו]]*$G$4/$I$4,1),"")</f>
        <v/>
      </c>
      <c r="J57" s="17"/>
      <c r="K57" s="17"/>
      <c r="L57" s="17"/>
      <c r="M57" s="17"/>
      <c r="N57" s="25" t="str">
        <f t="shared" si="3"/>
        <v/>
      </c>
      <c r="O57" s="1" t="str">
        <f>IF(טבלת_ציונים13[[#This Row],[ציון סופי]]="","",ROUND(IF((N57+M57) &gt; 100,100,N57+M57),1))</f>
        <v/>
      </c>
      <c r="U57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57" s="69">
        <f t="shared" si="1"/>
        <v>0.3</v>
      </c>
      <c r="AM57" s="14"/>
      <c r="AN57" s="14"/>
    </row>
    <row r="58" spans="1:40" ht="18.5" x14ac:dyDescent="0.45">
      <c r="B58" s="16" t="s">
        <v>70</v>
      </c>
      <c r="C58" s="16"/>
      <c r="D58" s="16"/>
      <c r="E58" s="17"/>
      <c r="F58" s="17"/>
      <c r="G58" s="18"/>
      <c r="H58" s="18"/>
      <c r="I58" s="1" t="str">
        <f>IFERROR(ROUND(
C58*V58/$I$4+
D58*V58/$I$4+
E58*V58/$I$4+
F58*V58/$I$4+
G58*$Q$2/טבלת_ציונים13[[#This Row],[מס'' שיעורים שנלמדו]]*$G$4/$I$4,1),"")</f>
        <v/>
      </c>
      <c r="J58" s="17"/>
      <c r="K58" s="17"/>
      <c r="L58" s="17"/>
      <c r="M58" s="17"/>
      <c r="N58" s="25" t="str">
        <f t="shared" si="3"/>
        <v/>
      </c>
      <c r="O58" s="1" t="str">
        <f>IF(טבלת_ציונים13[[#This Row],[ציון סופי]]="","",ROUND(IF((N58+M58) &gt; 100,100,N58+M58),1))</f>
        <v/>
      </c>
      <c r="U58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58" s="69">
        <f t="shared" si="1"/>
        <v>0.3</v>
      </c>
      <c r="AM58" s="14"/>
      <c r="AN58" s="14"/>
    </row>
    <row r="59" spans="1:40" ht="18.5" x14ac:dyDescent="0.45">
      <c r="B59" s="16" t="s">
        <v>71</v>
      </c>
      <c r="C59" s="16"/>
      <c r="D59" s="16"/>
      <c r="E59" s="17"/>
      <c r="F59" s="17"/>
      <c r="G59" s="18"/>
      <c r="H59" s="18"/>
      <c r="I59" s="1" t="str">
        <f>IFERROR(ROUND(
C59*V59/$I$4+
D59*V59/$I$4+
E59*V59/$I$4+
F59*V59/$I$4+
G59*$Q$2/טבלת_ציונים13[[#This Row],[מס'' שיעורים שנלמדו]]*$G$4/$I$4,1),"")</f>
        <v/>
      </c>
      <c r="J59" s="17"/>
      <c r="K59" s="17"/>
      <c r="L59" s="17"/>
      <c r="M59" s="17"/>
      <c r="N59" s="25" t="str">
        <f t="shared" si="3"/>
        <v/>
      </c>
      <c r="O59" s="1" t="str">
        <f>IF(טבלת_ציונים13[[#This Row],[ציון סופי]]="","",ROUND(IF((N59+M59) &gt; 100,100,N59+M59),1))</f>
        <v/>
      </c>
      <c r="U59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59" s="69">
        <f t="shared" si="1"/>
        <v>0.3</v>
      </c>
      <c r="AM59" s="14"/>
      <c r="AN59" s="14"/>
    </row>
    <row r="60" spans="1:40" ht="18.5" x14ac:dyDescent="0.45">
      <c r="B60" s="16" t="s">
        <v>72</v>
      </c>
      <c r="C60" s="16"/>
      <c r="D60" s="16"/>
      <c r="E60" s="17"/>
      <c r="F60" s="17"/>
      <c r="G60" s="18"/>
      <c r="H60" s="18"/>
      <c r="I60" s="1" t="str">
        <f>IFERROR(ROUND(
C60*V60/$I$4+
D60*V60/$I$4+
E60*V60/$I$4+
F60*V60/$I$4+
G60*$Q$2/טבלת_ציונים13[[#This Row],[מס'' שיעורים שנלמדו]]*$G$4/$I$4,1),"")</f>
        <v/>
      </c>
      <c r="J60" s="17"/>
      <c r="K60" s="17"/>
      <c r="L60" s="17"/>
      <c r="M60" s="17"/>
      <c r="N60" s="25" t="str">
        <f t="shared" si="3"/>
        <v/>
      </c>
      <c r="O60" s="1" t="str">
        <f>IF(טבלת_ציונים13[[#This Row],[ציון סופי]]="","",ROUND(IF((N60+M60) &gt; 100,100,N60+M60),1))</f>
        <v/>
      </c>
      <c r="U60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60" s="69">
        <f t="shared" si="1"/>
        <v>0.3</v>
      </c>
      <c r="AM60" s="14"/>
      <c r="AN60" s="14"/>
    </row>
    <row r="61" spans="1:40" ht="18.5" x14ac:dyDescent="0.45">
      <c r="B61" s="16" t="s">
        <v>73</v>
      </c>
      <c r="C61" s="16"/>
      <c r="D61" s="16"/>
      <c r="E61" s="17"/>
      <c r="F61" s="17"/>
      <c r="G61" s="18"/>
      <c r="H61" s="18"/>
      <c r="I61" s="1" t="str">
        <f>IFERROR(ROUND(
C61*V61/$I$4+
D61*V61/$I$4+
E61*V61/$I$4+
F61*V61/$I$4+
G61*$Q$2/טבלת_ציונים13[[#This Row],[מס'' שיעורים שנלמדו]]*$G$4/$I$4,1),"")</f>
        <v/>
      </c>
      <c r="J61" s="17"/>
      <c r="K61" s="17"/>
      <c r="L61" s="17"/>
      <c r="M61" s="17"/>
      <c r="N61" s="25" t="str">
        <f t="shared" si="3"/>
        <v/>
      </c>
      <c r="O61" s="1" t="str">
        <f>IF(טבלת_ציונים13[[#This Row],[ציון סופי]]="","",ROUND(IF((N61+M61) &gt; 100,100,N61+M61),1))</f>
        <v/>
      </c>
      <c r="U61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61" s="69">
        <f t="shared" si="1"/>
        <v>0.3</v>
      </c>
      <c r="AM61" s="14"/>
      <c r="AN61" s="14"/>
    </row>
    <row r="62" spans="1:40" ht="18.5" x14ac:dyDescent="0.45">
      <c r="B62" s="16" t="s">
        <v>74</v>
      </c>
      <c r="C62" s="16"/>
      <c r="D62" s="16"/>
      <c r="E62" s="17"/>
      <c r="F62" s="17"/>
      <c r="G62" s="18"/>
      <c r="H62" s="18"/>
      <c r="I62" s="1" t="str">
        <f>IFERROR(ROUND(
C62*V62/$I$4+
D62*V62/$I$4+
E62*V62/$I$4+
F62*V62/$I$4+
G62*$Q$2/טבלת_ציונים13[[#This Row],[מס'' שיעורים שנלמדו]]*$G$4/$I$4,1),"")</f>
        <v/>
      </c>
      <c r="J62" s="17"/>
      <c r="K62" s="17"/>
      <c r="L62" s="17"/>
      <c r="M62" s="17"/>
      <c r="N62" s="25" t="str">
        <f t="shared" si="3"/>
        <v/>
      </c>
      <c r="O62" s="1" t="str">
        <f>IF(טבלת_ציונים13[[#This Row],[ציון סופי]]="","",ROUND(IF((N62+M62) &gt; 100,100,N62+M62),1))</f>
        <v/>
      </c>
      <c r="U62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62" s="69">
        <f t="shared" si="1"/>
        <v>0.3</v>
      </c>
      <c r="AM62" s="14"/>
      <c r="AN62" s="14"/>
    </row>
    <row r="63" spans="1:40" ht="18.5" x14ac:dyDescent="0.45">
      <c r="B63" s="16" t="s">
        <v>75</v>
      </c>
      <c r="C63" s="16"/>
      <c r="D63" s="16"/>
      <c r="E63" s="17"/>
      <c r="F63" s="17"/>
      <c r="G63" s="18"/>
      <c r="H63" s="18"/>
      <c r="I63" s="1" t="str">
        <f>IFERROR(ROUND(
C63*V63/$I$4+
D63*V63/$I$4+
E63*V63/$I$4+
F63*V63/$I$4+
G63*$Q$2/טבלת_ציונים13[[#This Row],[מס'' שיעורים שנלמדו]]*$G$4/$I$4,1),"")</f>
        <v/>
      </c>
      <c r="J63" s="17"/>
      <c r="K63" s="17"/>
      <c r="L63" s="17"/>
      <c r="M63" s="17"/>
      <c r="N63" s="25" t="str">
        <f t="shared" si="3"/>
        <v/>
      </c>
      <c r="O63" s="1" t="str">
        <f>IF(טבלת_ציונים13[[#This Row],[ציון סופי]]="","",ROUND(IF((N63+M63) &gt; 100,100,N63+M63),1))</f>
        <v/>
      </c>
      <c r="U63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63" s="69">
        <f t="shared" si="1"/>
        <v>0.3</v>
      </c>
      <c r="AM63" s="14"/>
      <c r="AN63" s="14"/>
    </row>
    <row r="64" spans="1:40" ht="18.5" x14ac:dyDescent="0.45">
      <c r="B64" s="16" t="s">
        <v>76</v>
      </c>
      <c r="C64" s="16"/>
      <c r="D64" s="16"/>
      <c r="E64" s="17"/>
      <c r="F64" s="17"/>
      <c r="G64" s="18"/>
      <c r="H64" s="18"/>
      <c r="I64" s="1" t="str">
        <f>IFERROR(ROUND(
C64*V64/$I$4+
D64*V64/$I$4+
E64*V64/$I$4+
F64*V64/$I$4+
G64*$Q$2/טבלת_ציונים13[[#This Row],[מס'' שיעורים שנלמדו]]*$G$4/$I$4,1),"")</f>
        <v/>
      </c>
      <c r="J64" s="17"/>
      <c r="K64" s="17"/>
      <c r="L64" s="17"/>
      <c r="M64" s="17"/>
      <c r="N64" s="25" t="str">
        <f t="shared" si="3"/>
        <v/>
      </c>
      <c r="O64" s="1" t="str">
        <f>IF(טבלת_ציונים13[[#This Row],[ציון סופי]]="","",ROUND(IF((N64+M64) &gt; 100,100,N64+M64),1))</f>
        <v/>
      </c>
      <c r="U64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64" s="69">
        <f t="shared" si="1"/>
        <v>0.3</v>
      </c>
      <c r="AM64" s="14"/>
      <c r="AN64" s="14"/>
    </row>
    <row r="65" spans="2:40" ht="18.5" x14ac:dyDescent="0.45">
      <c r="B65" s="20" t="s">
        <v>77</v>
      </c>
      <c r="C65" s="20"/>
      <c r="D65" s="20"/>
      <c r="E65" s="21"/>
      <c r="F65" s="21"/>
      <c r="G65" s="18"/>
      <c r="H65" s="18"/>
      <c r="I65" s="1" t="str">
        <f>IFERROR(ROUND(
C65*V65/$I$4+
D65*V65/$I$4+
E65*V65/$I$4+
F65*V65/$I$4+
G65*$Q$2/טבלת_ציונים13[[#This Row],[מס'' שיעורים שנלמדו]]*$G$4/$I$4,1),"")</f>
        <v/>
      </c>
      <c r="J65" s="17"/>
      <c r="K65" s="17"/>
      <c r="L65" s="17"/>
      <c r="M65" s="17"/>
      <c r="N65" s="26" t="str">
        <f t="shared" si="3"/>
        <v/>
      </c>
      <c r="O65" s="1" t="str">
        <f>IF(טבלת_ציונים13[[#This Row],[ציון סופי]]="","",ROUND(IF((N65+M65) &gt; 100,100,N65+M65),1))</f>
        <v/>
      </c>
      <c r="U65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V65" s="69">
        <f t="shared" si="1"/>
        <v>0.3</v>
      </c>
      <c r="AM65" s="14"/>
      <c r="AN65" s="14"/>
    </row>
    <row r="66" spans="2:40" ht="18.5" x14ac:dyDescent="0.45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22"/>
    </row>
    <row r="67" spans="2:40" ht="18.5" x14ac:dyDescent="0.45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22"/>
    </row>
    <row r="68" spans="2:40" ht="18.5" x14ac:dyDescent="0.45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22"/>
    </row>
    <row r="69" spans="2:40" ht="18.5" x14ac:dyDescent="0.45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22"/>
    </row>
    <row r="70" spans="2:40" ht="18.5" x14ac:dyDescent="0.45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22"/>
    </row>
    <row r="71" spans="2:40" ht="18.5" x14ac:dyDescent="0.4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22"/>
    </row>
    <row r="72" spans="2:40" ht="18.5" x14ac:dyDescent="0.45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22"/>
    </row>
    <row r="73" spans="2:40" ht="18.5" x14ac:dyDescent="0.45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22"/>
    </row>
    <row r="74" spans="2:40" ht="18.5" x14ac:dyDescent="0.4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22"/>
    </row>
    <row r="75" spans="2:40" ht="18.5" x14ac:dyDescent="0.45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22"/>
    </row>
    <row r="76" spans="2:40" ht="18.5" x14ac:dyDescent="0.45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22"/>
    </row>
    <row r="77" spans="2:40" ht="18.5" x14ac:dyDescent="0.45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22"/>
    </row>
    <row r="78" spans="2:40" ht="18.5" x14ac:dyDescent="0.45"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22"/>
    </row>
    <row r="79" spans="2:40" ht="18.5" x14ac:dyDescent="0.45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22"/>
    </row>
    <row r="80" spans="2:40" ht="18.5" x14ac:dyDescent="0.45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22"/>
    </row>
    <row r="81" spans="2:15" ht="18.5" x14ac:dyDescent="0.45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22"/>
    </row>
    <row r="82" spans="2:15" ht="18.5" x14ac:dyDescent="0.45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22"/>
    </row>
    <row r="83" spans="2:15" ht="18.5" x14ac:dyDescent="0.45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22"/>
    </row>
    <row r="84" spans="2:15" ht="18.5" x14ac:dyDescent="0.45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22"/>
    </row>
    <row r="85" spans="2:15" ht="18.5" x14ac:dyDescent="0.45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22"/>
    </row>
    <row r="86" spans="2:15" ht="18.5" x14ac:dyDescent="0.45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22"/>
    </row>
    <row r="87" spans="2:15" ht="18.5" x14ac:dyDescent="0.45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22"/>
    </row>
    <row r="88" spans="2:15" ht="18.5" x14ac:dyDescent="0.45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22"/>
    </row>
    <row r="89" spans="2:15" ht="18.5" x14ac:dyDescent="0.45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22"/>
    </row>
    <row r="90" spans="2:15" ht="18.5" x14ac:dyDescent="0.45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22"/>
    </row>
    <row r="91" spans="2:15" ht="18.5" x14ac:dyDescent="0.45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22"/>
    </row>
    <row r="92" spans="2:15" ht="18.5" x14ac:dyDescent="0.45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22"/>
    </row>
    <row r="93" spans="2:15" ht="18.5" x14ac:dyDescent="0.45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22"/>
    </row>
    <row r="94" spans="2:15" ht="18.5" x14ac:dyDescent="0.45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22"/>
    </row>
    <row r="95" spans="2:15" ht="18.5" x14ac:dyDescent="0.45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22"/>
    </row>
    <row r="96" spans="2:15" ht="18.5" x14ac:dyDescent="0.45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22"/>
    </row>
    <row r="97" spans="2:15" ht="18.5" x14ac:dyDescent="0.45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22"/>
    </row>
    <row r="98" spans="2:15" ht="18.5" x14ac:dyDescent="0.45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22"/>
    </row>
    <row r="99" spans="2:15" ht="18.5" x14ac:dyDescent="0.45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22"/>
    </row>
    <row r="100" spans="2:15" ht="18.5" x14ac:dyDescent="0.45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22"/>
    </row>
    <row r="101" spans="2:15" ht="18.5" x14ac:dyDescent="0.45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22"/>
    </row>
    <row r="102" spans="2:15" ht="18.5" x14ac:dyDescent="0.45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22"/>
    </row>
    <row r="103" spans="2:15" ht="18.5" x14ac:dyDescent="0.45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22"/>
    </row>
    <row r="104" spans="2:15" ht="18.5" x14ac:dyDescent="0.45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22"/>
    </row>
    <row r="105" spans="2:15" ht="18.5" x14ac:dyDescent="0.45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22"/>
    </row>
    <row r="106" spans="2:15" ht="18.5" x14ac:dyDescent="0.45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22"/>
    </row>
    <row r="107" spans="2:15" ht="18.5" x14ac:dyDescent="0.45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22"/>
    </row>
    <row r="108" spans="2:15" ht="18.5" x14ac:dyDescent="0.45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22"/>
    </row>
    <row r="109" spans="2:15" ht="18.5" x14ac:dyDescent="0.45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22"/>
    </row>
    <row r="110" spans="2:15" ht="18.5" x14ac:dyDescent="0.45"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22"/>
    </row>
    <row r="111" spans="2:15" ht="18.5" x14ac:dyDescent="0.45"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22"/>
    </row>
    <row r="112" spans="2:15" ht="18.5" x14ac:dyDescent="0.45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22"/>
    </row>
    <row r="113" spans="2:15" ht="18.5" x14ac:dyDescent="0.45"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22"/>
    </row>
    <row r="114" spans="2:15" ht="18.5" x14ac:dyDescent="0.45"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22"/>
    </row>
    <row r="115" spans="2:15" ht="18.5" x14ac:dyDescent="0.45"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22"/>
    </row>
    <row r="116" spans="2:15" ht="18.5" x14ac:dyDescent="0.45"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22"/>
    </row>
    <row r="117" spans="2:15" ht="18.5" x14ac:dyDescent="0.45"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22"/>
    </row>
    <row r="118" spans="2:15" ht="18.5" x14ac:dyDescent="0.45"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22"/>
    </row>
    <row r="119" spans="2:15" ht="18.5" x14ac:dyDescent="0.45"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22"/>
    </row>
    <row r="120" spans="2:15" ht="18.5" x14ac:dyDescent="0.45"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22"/>
    </row>
    <row r="121" spans="2:15" ht="18.5" x14ac:dyDescent="0.45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22"/>
    </row>
    <row r="122" spans="2:15" ht="18.5" x14ac:dyDescent="0.45"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22"/>
    </row>
    <row r="123" spans="2:15" ht="18.5" x14ac:dyDescent="0.45"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22"/>
    </row>
    <row r="124" spans="2:15" ht="18.5" x14ac:dyDescent="0.45"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22"/>
    </row>
    <row r="125" spans="2:15" ht="18.5" x14ac:dyDescent="0.45"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22"/>
    </row>
    <row r="126" spans="2:15" ht="18.5" x14ac:dyDescent="0.45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22"/>
    </row>
    <row r="127" spans="2:15" ht="18.5" x14ac:dyDescent="0.45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22"/>
    </row>
    <row r="128" spans="2:15" ht="18.5" x14ac:dyDescent="0.45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22"/>
    </row>
    <row r="129" spans="2:15" ht="18.5" x14ac:dyDescent="0.45"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22"/>
    </row>
    <row r="130" spans="2:15" ht="18.5" x14ac:dyDescent="0.45"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22"/>
    </row>
    <row r="131" spans="2:15" ht="18.5" x14ac:dyDescent="0.45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22"/>
    </row>
    <row r="132" spans="2:15" ht="18.5" x14ac:dyDescent="0.45"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22"/>
    </row>
    <row r="133" spans="2:15" ht="18.5" x14ac:dyDescent="0.45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22"/>
    </row>
    <row r="134" spans="2:15" ht="18.5" x14ac:dyDescent="0.45"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22"/>
    </row>
    <row r="135" spans="2:15" ht="18.5" x14ac:dyDescent="0.45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22"/>
    </row>
    <row r="136" spans="2:15" ht="18.5" x14ac:dyDescent="0.45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22"/>
    </row>
    <row r="137" spans="2:15" ht="18.5" x14ac:dyDescent="0.45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22"/>
    </row>
    <row r="138" spans="2:15" ht="18.5" x14ac:dyDescent="0.45"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22"/>
    </row>
    <row r="139" spans="2:15" ht="18.5" x14ac:dyDescent="0.45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22"/>
    </row>
    <row r="140" spans="2:15" ht="18.5" x14ac:dyDescent="0.45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22"/>
    </row>
    <row r="141" spans="2:15" ht="18.5" x14ac:dyDescent="0.45"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22"/>
    </row>
    <row r="142" spans="2:15" ht="18.5" x14ac:dyDescent="0.45"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22"/>
    </row>
    <row r="143" spans="2:15" ht="18.5" x14ac:dyDescent="0.45"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22"/>
    </row>
    <row r="144" spans="2:15" ht="18.5" x14ac:dyDescent="0.45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22"/>
    </row>
    <row r="145" spans="2:15" ht="18.5" x14ac:dyDescent="0.45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22"/>
    </row>
    <row r="146" spans="2:15" ht="18.5" x14ac:dyDescent="0.45"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22"/>
    </row>
    <row r="147" spans="2:15" ht="18.5" x14ac:dyDescent="0.45"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22"/>
    </row>
    <row r="148" spans="2:15" ht="18.5" x14ac:dyDescent="0.45"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22"/>
    </row>
    <row r="149" spans="2:15" ht="18.5" x14ac:dyDescent="0.45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22"/>
    </row>
    <row r="150" spans="2:15" ht="18.5" x14ac:dyDescent="0.45"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22"/>
    </row>
    <row r="151" spans="2:15" ht="18.5" x14ac:dyDescent="0.45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22"/>
    </row>
    <row r="152" spans="2:15" ht="18.5" x14ac:dyDescent="0.45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22"/>
    </row>
    <row r="153" spans="2:15" ht="18.5" x14ac:dyDescent="0.45"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22"/>
    </row>
    <row r="154" spans="2:15" ht="18.5" x14ac:dyDescent="0.45"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22"/>
    </row>
    <row r="155" spans="2:15" ht="18.5" x14ac:dyDescent="0.45"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22"/>
    </row>
    <row r="156" spans="2:15" ht="18.5" x14ac:dyDescent="0.45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22"/>
    </row>
    <row r="157" spans="2:15" ht="18.5" x14ac:dyDescent="0.45"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22"/>
    </row>
    <row r="158" spans="2:15" ht="18.5" x14ac:dyDescent="0.45"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22"/>
    </row>
    <row r="159" spans="2:15" ht="18.5" x14ac:dyDescent="0.45"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22"/>
    </row>
    <row r="160" spans="2:15" ht="18.5" x14ac:dyDescent="0.45"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22"/>
    </row>
    <row r="161" spans="2:15" ht="18.5" x14ac:dyDescent="0.45"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22"/>
    </row>
    <row r="162" spans="2:15" ht="18.5" x14ac:dyDescent="0.45"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22"/>
    </row>
    <row r="163" spans="2:15" ht="18.5" x14ac:dyDescent="0.45"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22"/>
    </row>
    <row r="164" spans="2:15" ht="18.5" x14ac:dyDescent="0.45"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22"/>
    </row>
    <row r="165" spans="2:15" ht="18.5" x14ac:dyDescent="0.45"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22"/>
    </row>
    <row r="166" spans="2:15" ht="18.5" x14ac:dyDescent="0.45"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22"/>
    </row>
    <row r="167" spans="2:15" ht="18.5" x14ac:dyDescent="0.45"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22"/>
    </row>
    <row r="168" spans="2:15" ht="18.5" x14ac:dyDescent="0.45"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22"/>
    </row>
    <row r="169" spans="2:15" ht="18.5" x14ac:dyDescent="0.45"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22"/>
    </row>
    <row r="170" spans="2:15" ht="18.5" x14ac:dyDescent="0.45"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22"/>
    </row>
    <row r="171" spans="2:15" ht="18.5" x14ac:dyDescent="0.45"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22"/>
    </row>
    <row r="172" spans="2:15" ht="18.5" x14ac:dyDescent="0.45"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22"/>
    </row>
    <row r="173" spans="2:15" ht="18.5" x14ac:dyDescent="0.45"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22"/>
    </row>
    <row r="174" spans="2:15" ht="18.5" x14ac:dyDescent="0.45"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22"/>
    </row>
    <row r="175" spans="2:15" ht="18.5" x14ac:dyDescent="0.45"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22"/>
    </row>
    <row r="176" spans="2:15" ht="18.5" x14ac:dyDescent="0.45"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22"/>
    </row>
    <row r="177" spans="2:15" ht="18.5" x14ac:dyDescent="0.45"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22"/>
    </row>
    <row r="178" spans="2:15" ht="18.5" x14ac:dyDescent="0.45"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22"/>
    </row>
    <row r="179" spans="2:15" ht="18.5" x14ac:dyDescent="0.45"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22"/>
    </row>
    <row r="180" spans="2:15" ht="18.5" x14ac:dyDescent="0.45"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22"/>
    </row>
    <row r="181" spans="2:15" ht="18.5" x14ac:dyDescent="0.45"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22"/>
    </row>
    <row r="182" spans="2:15" ht="18.5" x14ac:dyDescent="0.45"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22"/>
    </row>
    <row r="183" spans="2:15" ht="18.5" x14ac:dyDescent="0.45"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22"/>
    </row>
    <row r="184" spans="2:15" ht="18.5" x14ac:dyDescent="0.45"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22"/>
    </row>
    <row r="185" spans="2:15" ht="18.5" x14ac:dyDescent="0.45"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22"/>
    </row>
    <row r="186" spans="2:15" ht="18.5" x14ac:dyDescent="0.45"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22"/>
    </row>
    <row r="187" spans="2:15" ht="18.5" x14ac:dyDescent="0.45"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22"/>
    </row>
    <row r="188" spans="2:15" ht="18.5" x14ac:dyDescent="0.45"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22"/>
    </row>
    <row r="189" spans="2:15" ht="18.5" x14ac:dyDescent="0.45"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22"/>
    </row>
    <row r="190" spans="2:15" ht="18.5" x14ac:dyDescent="0.45"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22"/>
    </row>
    <row r="191" spans="2:15" ht="18.5" x14ac:dyDescent="0.45"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22"/>
    </row>
    <row r="192" spans="2:15" ht="18.5" x14ac:dyDescent="0.45"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22"/>
    </row>
    <row r="193" spans="2:15" ht="18.5" x14ac:dyDescent="0.45"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22"/>
    </row>
    <row r="194" spans="2:15" ht="18.5" x14ac:dyDescent="0.45"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22"/>
    </row>
    <row r="195" spans="2:15" ht="18.5" x14ac:dyDescent="0.45"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22"/>
    </row>
    <row r="196" spans="2:15" ht="18.5" x14ac:dyDescent="0.45"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22"/>
    </row>
    <row r="197" spans="2:15" ht="18.5" x14ac:dyDescent="0.45"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22"/>
    </row>
    <row r="198" spans="2:15" ht="18.5" x14ac:dyDescent="0.45"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22"/>
    </row>
    <row r="199" spans="2:15" ht="18.5" x14ac:dyDescent="0.45"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22"/>
    </row>
    <row r="200" spans="2:15" ht="18.5" x14ac:dyDescent="0.45"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22"/>
    </row>
    <row r="201" spans="2:15" ht="18.5" x14ac:dyDescent="0.45"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22"/>
    </row>
    <row r="202" spans="2:15" ht="18.5" x14ac:dyDescent="0.45"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22"/>
    </row>
    <row r="203" spans="2:15" ht="18.5" x14ac:dyDescent="0.45"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22"/>
    </row>
    <row r="204" spans="2:15" ht="18.5" x14ac:dyDescent="0.45"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22"/>
    </row>
    <row r="205" spans="2:15" ht="18.5" x14ac:dyDescent="0.45"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22"/>
    </row>
    <row r="206" spans="2:15" ht="18.5" x14ac:dyDescent="0.45"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22"/>
    </row>
    <row r="207" spans="2:15" ht="18.5" x14ac:dyDescent="0.45"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22"/>
    </row>
    <row r="208" spans="2:15" ht="18.5" x14ac:dyDescent="0.45"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22"/>
    </row>
    <row r="209" spans="2:15" ht="18.5" x14ac:dyDescent="0.45"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22"/>
    </row>
    <row r="210" spans="2:15" ht="18.5" x14ac:dyDescent="0.45"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22"/>
    </row>
    <row r="211" spans="2:15" ht="18.5" x14ac:dyDescent="0.45"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22"/>
    </row>
    <row r="212" spans="2:15" ht="18.5" x14ac:dyDescent="0.45"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22"/>
    </row>
    <row r="213" spans="2:15" ht="18.5" x14ac:dyDescent="0.45"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22"/>
    </row>
    <row r="214" spans="2:15" ht="18.5" x14ac:dyDescent="0.45"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22"/>
    </row>
    <row r="215" spans="2:15" ht="18.5" x14ac:dyDescent="0.45"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22"/>
    </row>
    <row r="216" spans="2:15" ht="18.5" x14ac:dyDescent="0.45"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22"/>
    </row>
    <row r="217" spans="2:15" ht="18.5" x14ac:dyDescent="0.45"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22"/>
    </row>
    <row r="218" spans="2:15" ht="18.5" x14ac:dyDescent="0.45"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22"/>
    </row>
    <row r="219" spans="2:15" ht="18.5" x14ac:dyDescent="0.45"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22"/>
    </row>
    <row r="220" spans="2:15" ht="18.5" x14ac:dyDescent="0.45"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22"/>
    </row>
    <row r="221" spans="2:15" ht="18.5" x14ac:dyDescent="0.45"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22"/>
    </row>
    <row r="222" spans="2:15" ht="18.5" x14ac:dyDescent="0.45"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22"/>
    </row>
    <row r="223" spans="2:15" ht="18.5" x14ac:dyDescent="0.45"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22"/>
    </row>
    <row r="224" spans="2:15" ht="18.5" x14ac:dyDescent="0.45"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22"/>
    </row>
    <row r="225" spans="2:15" ht="18.5" x14ac:dyDescent="0.45"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22"/>
    </row>
    <row r="226" spans="2:15" ht="18.5" x14ac:dyDescent="0.45"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22"/>
    </row>
    <row r="227" spans="2:15" ht="18.5" x14ac:dyDescent="0.45"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22"/>
    </row>
    <row r="228" spans="2:15" ht="18.5" x14ac:dyDescent="0.45"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22"/>
    </row>
    <row r="229" spans="2:15" ht="18.5" x14ac:dyDescent="0.45"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22"/>
    </row>
    <row r="230" spans="2:15" ht="18.5" x14ac:dyDescent="0.45"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22"/>
    </row>
    <row r="231" spans="2:15" ht="18.5" x14ac:dyDescent="0.45"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22"/>
    </row>
    <row r="232" spans="2:15" ht="18.5" x14ac:dyDescent="0.45"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22"/>
    </row>
    <row r="233" spans="2:15" ht="18.5" x14ac:dyDescent="0.45"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22"/>
    </row>
    <row r="234" spans="2:15" ht="18.5" x14ac:dyDescent="0.45"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22"/>
    </row>
    <row r="235" spans="2:15" ht="18.5" x14ac:dyDescent="0.45"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22"/>
    </row>
    <row r="236" spans="2:15" ht="18.5" x14ac:dyDescent="0.45"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22"/>
    </row>
    <row r="237" spans="2:15" ht="18.5" x14ac:dyDescent="0.45"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22"/>
    </row>
    <row r="238" spans="2:15" ht="18.5" x14ac:dyDescent="0.45"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22"/>
    </row>
    <row r="239" spans="2:15" ht="18.5" x14ac:dyDescent="0.45"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22"/>
    </row>
    <row r="240" spans="2:15" ht="18.5" x14ac:dyDescent="0.45"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22"/>
    </row>
    <row r="241" spans="2:15" ht="18.5" x14ac:dyDescent="0.45"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22"/>
    </row>
    <row r="242" spans="2:15" ht="18.5" x14ac:dyDescent="0.45"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22"/>
    </row>
    <row r="243" spans="2:15" ht="18.5" x14ac:dyDescent="0.45"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22"/>
    </row>
    <row r="244" spans="2:15" ht="18.5" x14ac:dyDescent="0.45"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22"/>
    </row>
    <row r="245" spans="2:15" ht="18.5" x14ac:dyDescent="0.45"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22"/>
    </row>
    <row r="246" spans="2:15" ht="18.5" x14ac:dyDescent="0.45"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22"/>
    </row>
    <row r="247" spans="2:15" ht="18.5" x14ac:dyDescent="0.45"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22"/>
    </row>
    <row r="248" spans="2:15" ht="18.5" x14ac:dyDescent="0.45"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22"/>
    </row>
    <row r="249" spans="2:15" ht="18.5" x14ac:dyDescent="0.45"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22"/>
    </row>
    <row r="250" spans="2:15" ht="18.5" x14ac:dyDescent="0.45"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22"/>
    </row>
    <row r="251" spans="2:15" ht="18.5" x14ac:dyDescent="0.45"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22"/>
    </row>
    <row r="252" spans="2:15" ht="18.5" x14ac:dyDescent="0.45"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22"/>
    </row>
    <row r="253" spans="2:15" ht="18.5" x14ac:dyDescent="0.45"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22"/>
    </row>
    <row r="254" spans="2:15" ht="18.5" x14ac:dyDescent="0.45"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22"/>
    </row>
    <row r="255" spans="2:15" ht="18.5" x14ac:dyDescent="0.45"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22"/>
    </row>
    <row r="256" spans="2:15" ht="18.5" x14ac:dyDescent="0.45"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22"/>
    </row>
    <row r="257" spans="2:15" ht="18.5" x14ac:dyDescent="0.45"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22"/>
    </row>
    <row r="258" spans="2:15" ht="18.5" x14ac:dyDescent="0.45"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22"/>
    </row>
    <row r="259" spans="2:15" ht="18.5" x14ac:dyDescent="0.45"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22"/>
    </row>
    <row r="260" spans="2:15" ht="18.5" x14ac:dyDescent="0.45"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22"/>
    </row>
    <row r="261" spans="2:15" ht="18.5" x14ac:dyDescent="0.45"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22"/>
    </row>
    <row r="262" spans="2:15" ht="18.5" x14ac:dyDescent="0.45"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22"/>
    </row>
    <row r="263" spans="2:15" ht="18.5" x14ac:dyDescent="0.45"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22"/>
    </row>
    <row r="264" spans="2:15" ht="18.5" x14ac:dyDescent="0.45"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22"/>
    </row>
    <row r="265" spans="2:15" ht="18.5" x14ac:dyDescent="0.45"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22"/>
    </row>
    <row r="266" spans="2:15" ht="18.5" x14ac:dyDescent="0.45"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22"/>
    </row>
    <row r="267" spans="2:15" ht="18.5" x14ac:dyDescent="0.45"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22"/>
    </row>
    <row r="268" spans="2:15" ht="18.5" x14ac:dyDescent="0.45"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22"/>
    </row>
    <row r="269" spans="2:15" ht="18.5" x14ac:dyDescent="0.45"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22"/>
    </row>
    <row r="270" spans="2:15" ht="18.5" x14ac:dyDescent="0.45"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22"/>
    </row>
    <row r="271" spans="2:15" ht="18.5" x14ac:dyDescent="0.45"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22"/>
    </row>
    <row r="272" spans="2:15" ht="18.5" x14ac:dyDescent="0.45"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22"/>
    </row>
    <row r="273" spans="2:15" ht="18.5" x14ac:dyDescent="0.45"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22"/>
    </row>
    <row r="274" spans="2:15" ht="18.5" x14ac:dyDescent="0.45"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22"/>
    </row>
    <row r="275" spans="2:15" ht="18.5" x14ac:dyDescent="0.45"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22"/>
    </row>
    <row r="276" spans="2:15" ht="18.5" x14ac:dyDescent="0.45"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22"/>
    </row>
    <row r="277" spans="2:15" ht="18.5" x14ac:dyDescent="0.45"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22"/>
    </row>
    <row r="278" spans="2:15" ht="18.5" x14ac:dyDescent="0.45"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22"/>
    </row>
    <row r="279" spans="2:15" ht="18.5" x14ac:dyDescent="0.45"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22"/>
    </row>
    <row r="280" spans="2:15" ht="18.5" x14ac:dyDescent="0.45"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22"/>
    </row>
    <row r="281" spans="2:15" ht="18.5" x14ac:dyDescent="0.45"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22"/>
    </row>
    <row r="282" spans="2:15" ht="18.5" x14ac:dyDescent="0.45"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22"/>
    </row>
    <row r="283" spans="2:15" ht="18.5" x14ac:dyDescent="0.45"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22"/>
    </row>
    <row r="284" spans="2:15" ht="18.5" x14ac:dyDescent="0.45"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22"/>
    </row>
    <row r="285" spans="2:15" ht="18.5" x14ac:dyDescent="0.45"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22"/>
    </row>
    <row r="286" spans="2:15" ht="18.5" x14ac:dyDescent="0.45"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22"/>
    </row>
    <row r="287" spans="2:15" ht="18.5" x14ac:dyDescent="0.45"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22"/>
    </row>
    <row r="288" spans="2:15" ht="18.5" x14ac:dyDescent="0.45"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22"/>
    </row>
    <row r="289" spans="2:15" ht="18.5" x14ac:dyDescent="0.45"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22"/>
    </row>
    <row r="290" spans="2:15" ht="18.5" x14ac:dyDescent="0.45"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22"/>
    </row>
    <row r="291" spans="2:15" ht="18.5" x14ac:dyDescent="0.45"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22"/>
    </row>
    <row r="292" spans="2:15" ht="18.5" x14ac:dyDescent="0.45"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22"/>
    </row>
    <row r="293" spans="2:15" ht="18.5" x14ac:dyDescent="0.45"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22"/>
    </row>
    <row r="294" spans="2:15" ht="18.5" x14ac:dyDescent="0.45"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22"/>
    </row>
    <row r="295" spans="2:15" ht="18.5" x14ac:dyDescent="0.45"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22"/>
    </row>
    <row r="296" spans="2:15" ht="18.5" x14ac:dyDescent="0.45"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22"/>
    </row>
    <row r="297" spans="2:15" ht="18.5" x14ac:dyDescent="0.45"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22"/>
    </row>
    <row r="298" spans="2:15" ht="18.5" x14ac:dyDescent="0.45"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22"/>
    </row>
    <row r="299" spans="2:15" ht="18.5" x14ac:dyDescent="0.45"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22"/>
    </row>
    <row r="300" spans="2:15" ht="18.5" x14ac:dyDescent="0.45"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22"/>
    </row>
    <row r="301" spans="2:15" ht="18.5" x14ac:dyDescent="0.45"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22"/>
    </row>
    <row r="302" spans="2:15" ht="18.5" x14ac:dyDescent="0.45"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22"/>
    </row>
    <row r="303" spans="2:15" ht="18.5" x14ac:dyDescent="0.45"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22"/>
    </row>
    <row r="304" spans="2:15" ht="18.5" x14ac:dyDescent="0.45"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22"/>
    </row>
    <row r="305" spans="2:15" ht="18.5" x14ac:dyDescent="0.45"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22"/>
    </row>
    <row r="306" spans="2:15" ht="18.5" x14ac:dyDescent="0.45"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22"/>
    </row>
    <row r="307" spans="2:15" ht="18.5" x14ac:dyDescent="0.45"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22"/>
    </row>
    <row r="308" spans="2:15" ht="18.5" x14ac:dyDescent="0.45"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22"/>
    </row>
    <row r="309" spans="2:15" ht="18.5" x14ac:dyDescent="0.45"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22"/>
    </row>
    <row r="310" spans="2:15" ht="18.5" x14ac:dyDescent="0.45"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22"/>
    </row>
    <row r="311" spans="2:15" ht="18.5" x14ac:dyDescent="0.45"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22"/>
    </row>
    <row r="312" spans="2:15" ht="18.5" x14ac:dyDescent="0.45"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22"/>
    </row>
    <row r="313" spans="2:15" ht="18.5" x14ac:dyDescent="0.45"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22"/>
    </row>
    <row r="314" spans="2:15" ht="18.5" x14ac:dyDescent="0.45"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22"/>
    </row>
    <row r="315" spans="2:15" ht="18.5" x14ac:dyDescent="0.45"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22"/>
    </row>
    <row r="316" spans="2:15" ht="18.5" x14ac:dyDescent="0.45"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22"/>
    </row>
    <row r="317" spans="2:15" ht="18.5" x14ac:dyDescent="0.45"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22"/>
    </row>
    <row r="318" spans="2:15" ht="18.5" x14ac:dyDescent="0.45"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22"/>
    </row>
    <row r="319" spans="2:15" ht="18.5" x14ac:dyDescent="0.45"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22"/>
    </row>
    <row r="320" spans="2:15" ht="18.5" x14ac:dyDescent="0.45"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22"/>
    </row>
    <row r="321" spans="2:15" ht="18.5" x14ac:dyDescent="0.45"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22"/>
    </row>
    <row r="322" spans="2:15" ht="18.5" x14ac:dyDescent="0.45"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22"/>
    </row>
    <row r="323" spans="2:15" ht="18.5" x14ac:dyDescent="0.45"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22"/>
    </row>
    <row r="324" spans="2:15" ht="18.5" x14ac:dyDescent="0.45"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22"/>
    </row>
    <row r="325" spans="2:15" ht="18.5" x14ac:dyDescent="0.45"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22"/>
    </row>
    <row r="326" spans="2:15" ht="18.5" x14ac:dyDescent="0.45"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22"/>
    </row>
    <row r="327" spans="2:15" ht="18.5" x14ac:dyDescent="0.45"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22"/>
    </row>
    <row r="328" spans="2:15" ht="18.5" x14ac:dyDescent="0.45"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22"/>
    </row>
    <row r="329" spans="2:15" ht="18.5" x14ac:dyDescent="0.45"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22"/>
    </row>
    <row r="330" spans="2:15" ht="18.5" x14ac:dyDescent="0.45"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22"/>
    </row>
    <row r="331" spans="2:15" ht="18.5" x14ac:dyDescent="0.45"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22"/>
    </row>
    <row r="332" spans="2:15" ht="18.5" x14ac:dyDescent="0.45"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22"/>
    </row>
    <row r="333" spans="2:15" ht="18.5" x14ac:dyDescent="0.45"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22"/>
    </row>
    <row r="334" spans="2:15" ht="18.5" x14ac:dyDescent="0.45"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22"/>
    </row>
    <row r="335" spans="2:15" ht="18.5" x14ac:dyDescent="0.45"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22"/>
    </row>
    <row r="336" spans="2:15" ht="18.5" x14ac:dyDescent="0.45"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22"/>
    </row>
    <row r="337" spans="2:15" ht="18.5" x14ac:dyDescent="0.45"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22"/>
    </row>
    <row r="338" spans="2:15" ht="18.5" x14ac:dyDescent="0.45"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22"/>
    </row>
    <row r="339" spans="2:15" ht="18.5" x14ac:dyDescent="0.45"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22"/>
    </row>
    <row r="340" spans="2:15" ht="18.5" x14ac:dyDescent="0.45"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22"/>
    </row>
    <row r="341" spans="2:15" ht="18.5" x14ac:dyDescent="0.45"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22"/>
    </row>
    <row r="342" spans="2:15" ht="18.5" x14ac:dyDescent="0.45"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22"/>
    </row>
    <row r="343" spans="2:15" ht="18.5" x14ac:dyDescent="0.45"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22"/>
    </row>
    <row r="344" spans="2:15" ht="18.5" x14ac:dyDescent="0.45"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22"/>
    </row>
    <row r="345" spans="2:15" ht="18.5" x14ac:dyDescent="0.45"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22"/>
    </row>
    <row r="346" spans="2:15" ht="18.5" x14ac:dyDescent="0.45"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22"/>
    </row>
    <row r="347" spans="2:15" ht="18.5" x14ac:dyDescent="0.45"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22"/>
    </row>
    <row r="348" spans="2:15" ht="18.5" x14ac:dyDescent="0.45"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22"/>
    </row>
    <row r="349" spans="2:15" ht="18.5" x14ac:dyDescent="0.45"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22"/>
    </row>
    <row r="350" spans="2:15" ht="18.5" x14ac:dyDescent="0.45"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22"/>
    </row>
    <row r="351" spans="2:15" ht="18.5" x14ac:dyDescent="0.45"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22"/>
    </row>
    <row r="352" spans="2:15" ht="18.5" x14ac:dyDescent="0.45"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22"/>
    </row>
    <row r="353" spans="2:15" ht="18.5" x14ac:dyDescent="0.45"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22"/>
    </row>
    <row r="354" spans="2:15" ht="18.5" x14ac:dyDescent="0.45"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22"/>
    </row>
    <row r="355" spans="2:15" ht="18.5" x14ac:dyDescent="0.45"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22"/>
    </row>
    <row r="356" spans="2:15" ht="18.5" x14ac:dyDescent="0.45"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22"/>
    </row>
    <row r="357" spans="2:15" ht="18.5" x14ac:dyDescent="0.45"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22"/>
    </row>
    <row r="358" spans="2:15" ht="18.5" x14ac:dyDescent="0.45"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22"/>
    </row>
    <row r="359" spans="2:15" ht="18.5" x14ac:dyDescent="0.45"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22"/>
    </row>
    <row r="360" spans="2:15" ht="18.5" x14ac:dyDescent="0.45"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22"/>
    </row>
    <row r="361" spans="2:15" ht="18.5" x14ac:dyDescent="0.45"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22"/>
    </row>
    <row r="362" spans="2:15" ht="18.5" x14ac:dyDescent="0.45"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22"/>
    </row>
    <row r="363" spans="2:15" ht="18.5" x14ac:dyDescent="0.45"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22"/>
    </row>
    <row r="364" spans="2:15" ht="18.5" x14ac:dyDescent="0.45"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22"/>
    </row>
    <row r="365" spans="2:15" ht="18.5" x14ac:dyDescent="0.45"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22"/>
    </row>
    <row r="366" spans="2:15" ht="18.5" x14ac:dyDescent="0.45"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22"/>
    </row>
    <row r="367" spans="2:15" ht="18.5" x14ac:dyDescent="0.45"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22"/>
    </row>
    <row r="368" spans="2:15" ht="18.5" x14ac:dyDescent="0.45"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22"/>
    </row>
    <row r="369" spans="2:15" ht="18.5" x14ac:dyDescent="0.45"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22"/>
    </row>
    <row r="370" spans="2:15" ht="18.5" x14ac:dyDescent="0.45"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22"/>
    </row>
    <row r="371" spans="2:15" ht="18.5" x14ac:dyDescent="0.45"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22"/>
    </row>
    <row r="372" spans="2:15" ht="18.5" x14ac:dyDescent="0.45"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22"/>
    </row>
    <row r="373" spans="2:15" ht="18.5" x14ac:dyDescent="0.45"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22"/>
    </row>
    <row r="374" spans="2:15" ht="18.5" x14ac:dyDescent="0.45"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22"/>
    </row>
    <row r="375" spans="2:15" ht="18.5" x14ac:dyDescent="0.45"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22"/>
    </row>
    <row r="376" spans="2:15" ht="18.5" x14ac:dyDescent="0.45"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22"/>
    </row>
    <row r="377" spans="2:15" ht="18.5" x14ac:dyDescent="0.45"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22"/>
    </row>
    <row r="378" spans="2:15" ht="18.5" x14ac:dyDescent="0.45"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22"/>
    </row>
    <row r="379" spans="2:15" ht="18.5" x14ac:dyDescent="0.45"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22"/>
    </row>
    <row r="380" spans="2:15" ht="18.5" x14ac:dyDescent="0.45"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22"/>
    </row>
    <row r="381" spans="2:15" ht="18.5" x14ac:dyDescent="0.45"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22"/>
    </row>
    <row r="382" spans="2:15" ht="18.5" x14ac:dyDescent="0.45"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22"/>
    </row>
    <row r="383" spans="2:15" ht="18.5" x14ac:dyDescent="0.45"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22"/>
    </row>
    <row r="384" spans="2:15" ht="18.5" x14ac:dyDescent="0.45"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22"/>
    </row>
    <row r="385" spans="2:15" ht="18.5" x14ac:dyDescent="0.45"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22"/>
    </row>
    <row r="386" spans="2:15" ht="18.5" x14ac:dyDescent="0.45"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22"/>
    </row>
    <row r="387" spans="2:15" ht="18.5" x14ac:dyDescent="0.45"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22"/>
    </row>
    <row r="388" spans="2:15" ht="18.5" x14ac:dyDescent="0.45"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22"/>
    </row>
    <row r="389" spans="2:15" ht="18.5" x14ac:dyDescent="0.45"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22"/>
    </row>
    <row r="390" spans="2:15" ht="18.5" x14ac:dyDescent="0.45"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22"/>
    </row>
    <row r="391" spans="2:15" ht="18.5" x14ac:dyDescent="0.45"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22"/>
    </row>
    <row r="392" spans="2:15" ht="18.5" x14ac:dyDescent="0.45"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22"/>
    </row>
    <row r="393" spans="2:15" ht="18.5" x14ac:dyDescent="0.45"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22"/>
    </row>
    <row r="394" spans="2:15" ht="18.5" x14ac:dyDescent="0.45"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22"/>
    </row>
    <row r="395" spans="2:15" ht="18.5" x14ac:dyDescent="0.45"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22"/>
    </row>
    <row r="396" spans="2:15" ht="18.5" x14ac:dyDescent="0.45"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22"/>
    </row>
    <row r="397" spans="2:15" ht="18.5" x14ac:dyDescent="0.45"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22"/>
    </row>
    <row r="398" spans="2:15" ht="18.5" x14ac:dyDescent="0.45"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22"/>
    </row>
    <row r="399" spans="2:15" ht="18.5" x14ac:dyDescent="0.45"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22"/>
    </row>
    <row r="400" spans="2:15" ht="18.5" x14ac:dyDescent="0.45"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22"/>
    </row>
    <row r="401" spans="2:15" ht="18.5" x14ac:dyDescent="0.45"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22"/>
    </row>
    <row r="402" spans="2:15" ht="18.5" x14ac:dyDescent="0.45"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22"/>
    </row>
    <row r="403" spans="2:15" ht="18.5" x14ac:dyDescent="0.45"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22"/>
    </row>
    <row r="404" spans="2:15" ht="18.5" x14ac:dyDescent="0.45"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22"/>
    </row>
    <row r="405" spans="2:15" ht="18.5" x14ac:dyDescent="0.45"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22"/>
    </row>
    <row r="406" spans="2:15" ht="18.5" x14ac:dyDescent="0.45"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22"/>
    </row>
    <row r="407" spans="2:15" ht="18.5" x14ac:dyDescent="0.45"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22"/>
    </row>
    <row r="408" spans="2:15" ht="18.5" x14ac:dyDescent="0.45"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22"/>
    </row>
    <row r="409" spans="2:15" ht="18.5" x14ac:dyDescent="0.45"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22"/>
    </row>
    <row r="410" spans="2:15" ht="18.5" x14ac:dyDescent="0.45"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22"/>
    </row>
    <row r="411" spans="2:15" ht="18.5" x14ac:dyDescent="0.45"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22"/>
    </row>
    <row r="412" spans="2:15" ht="18.5" x14ac:dyDescent="0.45"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22"/>
    </row>
    <row r="413" spans="2:15" ht="18.5" x14ac:dyDescent="0.45"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22"/>
    </row>
    <row r="414" spans="2:15" ht="18.5" x14ac:dyDescent="0.45"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22"/>
    </row>
    <row r="415" spans="2:15" ht="18.5" x14ac:dyDescent="0.45"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22"/>
    </row>
    <row r="416" spans="2:15" ht="18.5" x14ac:dyDescent="0.45"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22"/>
    </row>
    <row r="417" spans="2:15" ht="18.5" x14ac:dyDescent="0.45"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22"/>
    </row>
    <row r="418" spans="2:15" ht="18.5" x14ac:dyDescent="0.45"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22"/>
    </row>
    <row r="419" spans="2:15" ht="18.5" x14ac:dyDescent="0.45"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22"/>
    </row>
    <row r="420" spans="2:15" ht="18.5" x14ac:dyDescent="0.45"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22"/>
    </row>
    <row r="421" spans="2:15" ht="18.5" x14ac:dyDescent="0.45"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22"/>
    </row>
    <row r="422" spans="2:15" ht="18.5" x14ac:dyDescent="0.45"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22"/>
    </row>
    <row r="423" spans="2:15" ht="18.5" x14ac:dyDescent="0.45"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22"/>
    </row>
    <row r="424" spans="2:15" ht="18.5" x14ac:dyDescent="0.45"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22"/>
    </row>
    <row r="425" spans="2:15" ht="18.5" x14ac:dyDescent="0.45"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22"/>
    </row>
    <row r="426" spans="2:15" ht="18.5" x14ac:dyDescent="0.45"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22"/>
    </row>
    <row r="427" spans="2:15" ht="18.5" x14ac:dyDescent="0.45"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22"/>
    </row>
    <row r="428" spans="2:15" ht="18.5" x14ac:dyDescent="0.45"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22"/>
    </row>
    <row r="429" spans="2:15" ht="18.5" x14ac:dyDescent="0.45"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22"/>
    </row>
    <row r="430" spans="2:15" ht="18.5" x14ac:dyDescent="0.45"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22"/>
    </row>
    <row r="431" spans="2:15" ht="18.5" x14ac:dyDescent="0.45"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22"/>
    </row>
    <row r="432" spans="2:15" ht="18.5" x14ac:dyDescent="0.45"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22"/>
    </row>
    <row r="433" spans="2:15" ht="18.5" x14ac:dyDescent="0.45"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22"/>
    </row>
    <row r="434" spans="2:15" ht="18.5" x14ac:dyDescent="0.45"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22"/>
    </row>
    <row r="435" spans="2:15" ht="18.5" x14ac:dyDescent="0.45"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22"/>
    </row>
    <row r="436" spans="2:15" ht="18.5" x14ac:dyDescent="0.45"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22"/>
    </row>
    <row r="437" spans="2:15" ht="18.5" x14ac:dyDescent="0.45"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22"/>
    </row>
    <row r="438" spans="2:15" ht="18.5" x14ac:dyDescent="0.45"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22"/>
    </row>
    <row r="439" spans="2:15" ht="18.5" x14ac:dyDescent="0.45"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22"/>
    </row>
    <row r="440" spans="2:15" ht="18.5" x14ac:dyDescent="0.45"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22"/>
    </row>
    <row r="441" spans="2:15" ht="18.5" x14ac:dyDescent="0.45"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22"/>
    </row>
    <row r="442" spans="2:15" ht="18.5" x14ac:dyDescent="0.45"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22"/>
    </row>
    <row r="443" spans="2:15" ht="18.5" x14ac:dyDescent="0.45"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22"/>
    </row>
    <row r="444" spans="2:15" ht="18.5" x14ac:dyDescent="0.45"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22"/>
    </row>
    <row r="445" spans="2:15" ht="18.5" x14ac:dyDescent="0.45"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22"/>
    </row>
    <row r="446" spans="2:15" ht="18.5" x14ac:dyDescent="0.45"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22"/>
    </row>
    <row r="447" spans="2:15" ht="18.5" x14ac:dyDescent="0.45"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22"/>
    </row>
    <row r="448" spans="2:15" ht="18.5" x14ac:dyDescent="0.45"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22"/>
    </row>
    <row r="449" spans="2:15" ht="18.5" x14ac:dyDescent="0.45"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22"/>
    </row>
    <row r="450" spans="2:15" ht="18.5" x14ac:dyDescent="0.45"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22"/>
    </row>
    <row r="451" spans="2:15" ht="18.5" x14ac:dyDescent="0.45"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22"/>
    </row>
    <row r="452" spans="2:15" ht="18.5" x14ac:dyDescent="0.45"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22"/>
    </row>
    <row r="453" spans="2:15" ht="18.5" x14ac:dyDescent="0.45"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22"/>
    </row>
    <row r="454" spans="2:15" ht="18.5" x14ac:dyDescent="0.45"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22"/>
    </row>
    <row r="455" spans="2:15" ht="18.5" x14ac:dyDescent="0.45"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22"/>
    </row>
    <row r="456" spans="2:15" ht="18.5" x14ac:dyDescent="0.45"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22"/>
    </row>
    <row r="457" spans="2:15" ht="18.5" x14ac:dyDescent="0.45"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22"/>
    </row>
    <row r="458" spans="2:15" ht="18.5" x14ac:dyDescent="0.45"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22"/>
    </row>
    <row r="459" spans="2:15" ht="18.5" x14ac:dyDescent="0.45"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22"/>
    </row>
    <row r="460" spans="2:15" ht="18.5" x14ac:dyDescent="0.45"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22"/>
    </row>
    <row r="461" spans="2:15" ht="18.5" x14ac:dyDescent="0.45"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22"/>
    </row>
    <row r="462" spans="2:15" ht="18.5" x14ac:dyDescent="0.45"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22"/>
    </row>
    <row r="463" spans="2:15" ht="18.5" x14ac:dyDescent="0.45"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22"/>
    </row>
    <row r="464" spans="2:15" ht="18.5" x14ac:dyDescent="0.45"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22"/>
    </row>
    <row r="465" spans="2:15" ht="18.5" x14ac:dyDescent="0.45"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22"/>
    </row>
    <row r="466" spans="2:15" ht="18.5" x14ac:dyDescent="0.45"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22"/>
    </row>
    <row r="467" spans="2:15" ht="18.5" x14ac:dyDescent="0.45"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22"/>
    </row>
    <row r="468" spans="2:15" ht="18.5" x14ac:dyDescent="0.45"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22"/>
    </row>
    <row r="469" spans="2:15" ht="18.5" x14ac:dyDescent="0.45"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22"/>
    </row>
    <row r="470" spans="2:15" ht="18.5" x14ac:dyDescent="0.45"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22"/>
    </row>
    <row r="471" spans="2:15" ht="18.5" x14ac:dyDescent="0.45"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22"/>
    </row>
    <row r="472" spans="2:15" ht="18.5" x14ac:dyDescent="0.45"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22"/>
    </row>
    <row r="473" spans="2:15" ht="18.5" x14ac:dyDescent="0.45"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22"/>
    </row>
    <row r="474" spans="2:15" ht="18.5" x14ac:dyDescent="0.45"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22"/>
    </row>
    <row r="475" spans="2:15" ht="18.5" x14ac:dyDescent="0.45"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22"/>
    </row>
    <row r="476" spans="2:15" ht="18.5" x14ac:dyDescent="0.45"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22"/>
    </row>
    <row r="477" spans="2:15" ht="18.5" x14ac:dyDescent="0.45"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22"/>
    </row>
    <row r="478" spans="2:15" ht="18.5" x14ac:dyDescent="0.45"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22"/>
    </row>
    <row r="479" spans="2:15" ht="18.5" x14ac:dyDescent="0.45"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22"/>
    </row>
    <row r="480" spans="2:15" ht="18.5" x14ac:dyDescent="0.45"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22"/>
    </row>
    <row r="481" spans="2:15" ht="18.5" x14ac:dyDescent="0.45"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22"/>
    </row>
    <row r="482" spans="2:15" ht="18.5" x14ac:dyDescent="0.45"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22"/>
    </row>
    <row r="483" spans="2:15" ht="18.5" x14ac:dyDescent="0.45"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22"/>
    </row>
    <row r="484" spans="2:15" ht="18.5" x14ac:dyDescent="0.45"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22"/>
    </row>
    <row r="485" spans="2:15" ht="18.5" x14ac:dyDescent="0.45"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22"/>
    </row>
    <row r="486" spans="2:15" ht="18.5" x14ac:dyDescent="0.45"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22"/>
    </row>
    <row r="487" spans="2:15" ht="18.5" x14ac:dyDescent="0.45"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22"/>
    </row>
    <row r="488" spans="2:15" ht="18.5" x14ac:dyDescent="0.45"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22"/>
    </row>
    <row r="489" spans="2:15" ht="18.5" x14ac:dyDescent="0.45"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22"/>
    </row>
    <row r="490" spans="2:15" ht="18.5" x14ac:dyDescent="0.45"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22"/>
    </row>
    <row r="491" spans="2:15" ht="18.5" x14ac:dyDescent="0.45"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22"/>
    </row>
    <row r="492" spans="2:15" ht="18.5" x14ac:dyDescent="0.45"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22"/>
    </row>
    <row r="493" spans="2:15" ht="18.5" x14ac:dyDescent="0.45"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22"/>
    </row>
    <row r="494" spans="2:15" ht="18.5" x14ac:dyDescent="0.45"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22"/>
    </row>
    <row r="495" spans="2:15" ht="18.5" x14ac:dyDescent="0.45"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22"/>
    </row>
    <row r="496" spans="2:15" ht="18.5" x14ac:dyDescent="0.45"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22"/>
    </row>
    <row r="497" spans="2:15" ht="18.5" x14ac:dyDescent="0.45"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22"/>
    </row>
    <row r="498" spans="2:15" ht="18.5" x14ac:dyDescent="0.45"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22"/>
    </row>
    <row r="499" spans="2:15" ht="18.5" x14ac:dyDescent="0.45"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22"/>
    </row>
    <row r="500" spans="2:15" ht="18.5" x14ac:dyDescent="0.45"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22"/>
    </row>
    <row r="501" spans="2:15" ht="18.5" x14ac:dyDescent="0.45"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22"/>
    </row>
    <row r="502" spans="2:15" ht="18.5" x14ac:dyDescent="0.45"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22"/>
    </row>
    <row r="503" spans="2:15" ht="18.5" x14ac:dyDescent="0.45"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22"/>
    </row>
    <row r="504" spans="2:15" ht="18.5" x14ac:dyDescent="0.45"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22"/>
    </row>
    <row r="505" spans="2:15" ht="18.5" x14ac:dyDescent="0.45"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22"/>
    </row>
    <row r="506" spans="2:15" ht="18.5" x14ac:dyDescent="0.45"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22"/>
    </row>
    <row r="507" spans="2:15" ht="18.5" x14ac:dyDescent="0.45"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22"/>
    </row>
    <row r="508" spans="2:15" ht="18.5" x14ac:dyDescent="0.45"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22"/>
    </row>
    <row r="509" spans="2:15" ht="18.5" x14ac:dyDescent="0.45"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22"/>
    </row>
    <row r="510" spans="2:15" ht="18.5" x14ac:dyDescent="0.45"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22"/>
    </row>
    <row r="511" spans="2:15" ht="18.5" x14ac:dyDescent="0.45"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22"/>
    </row>
    <row r="512" spans="2:15" ht="18.5" x14ac:dyDescent="0.45"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22"/>
    </row>
    <row r="513" spans="2:15" ht="18.5" x14ac:dyDescent="0.45"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22"/>
    </row>
    <row r="514" spans="2:15" ht="18.5" x14ac:dyDescent="0.45"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22"/>
    </row>
    <row r="515" spans="2:15" ht="18.5" x14ac:dyDescent="0.45"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22"/>
    </row>
    <row r="516" spans="2:15" ht="18.5" x14ac:dyDescent="0.45"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22"/>
    </row>
    <row r="517" spans="2:15" ht="18.5" x14ac:dyDescent="0.45"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22"/>
    </row>
    <row r="518" spans="2:15" ht="18.5" x14ac:dyDescent="0.45"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22"/>
    </row>
    <row r="519" spans="2:15" ht="18.5" x14ac:dyDescent="0.45"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22"/>
    </row>
    <row r="520" spans="2:15" ht="18.5" x14ac:dyDescent="0.45"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22"/>
    </row>
    <row r="521" spans="2:15" ht="18.5" x14ac:dyDescent="0.45"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22"/>
    </row>
    <row r="522" spans="2:15" ht="18.5" x14ac:dyDescent="0.45"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22"/>
    </row>
    <row r="523" spans="2:15" ht="18.5" x14ac:dyDescent="0.45"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22"/>
    </row>
    <row r="524" spans="2:15" ht="18.5" x14ac:dyDescent="0.45"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22"/>
    </row>
    <row r="525" spans="2:15" ht="18.5" x14ac:dyDescent="0.45"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22"/>
    </row>
    <row r="526" spans="2:15" ht="18.5" x14ac:dyDescent="0.45"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22"/>
    </row>
    <row r="527" spans="2:15" ht="18.5" x14ac:dyDescent="0.45"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22"/>
    </row>
    <row r="528" spans="2:15" ht="18.5" x14ac:dyDescent="0.45"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22"/>
    </row>
    <row r="529" spans="2:15" ht="18.5" x14ac:dyDescent="0.45"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22"/>
    </row>
    <row r="530" spans="2:15" ht="18.5" x14ac:dyDescent="0.45"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22"/>
    </row>
    <row r="531" spans="2:15" ht="18.5" x14ac:dyDescent="0.45"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22"/>
    </row>
    <row r="532" spans="2:15" ht="18.5" x14ac:dyDescent="0.45"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22"/>
    </row>
    <row r="533" spans="2:15" ht="18.5" x14ac:dyDescent="0.45"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22"/>
    </row>
    <row r="534" spans="2:15" ht="18.5" x14ac:dyDescent="0.45"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22"/>
    </row>
    <row r="535" spans="2:15" ht="18.5" x14ac:dyDescent="0.45"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22"/>
    </row>
    <row r="536" spans="2:15" ht="18.5" x14ac:dyDescent="0.45"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22"/>
    </row>
    <row r="537" spans="2:15" ht="18.5" x14ac:dyDescent="0.45"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22"/>
    </row>
    <row r="538" spans="2:15" ht="18.5" x14ac:dyDescent="0.45"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22"/>
    </row>
    <row r="539" spans="2:15" ht="18.5" x14ac:dyDescent="0.45"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22"/>
    </row>
    <row r="540" spans="2:15" ht="18.5" x14ac:dyDescent="0.45"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22"/>
    </row>
    <row r="541" spans="2:15" ht="18.5" x14ac:dyDescent="0.45"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22"/>
    </row>
    <row r="542" spans="2:15" ht="18.5" x14ac:dyDescent="0.45"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22"/>
    </row>
    <row r="543" spans="2:15" ht="18.5" x14ac:dyDescent="0.45"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22"/>
    </row>
    <row r="544" spans="2:15" ht="18.5" x14ac:dyDescent="0.45"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22"/>
    </row>
    <row r="545" spans="2:15" ht="18.5" x14ac:dyDescent="0.45"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22"/>
    </row>
    <row r="546" spans="2:15" ht="18.5" x14ac:dyDescent="0.45"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22"/>
    </row>
    <row r="547" spans="2:15" ht="18.5" x14ac:dyDescent="0.45"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22"/>
    </row>
    <row r="548" spans="2:15" ht="18.5" x14ac:dyDescent="0.45"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22"/>
    </row>
    <row r="549" spans="2:15" ht="18.5" x14ac:dyDescent="0.45"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22"/>
    </row>
    <row r="550" spans="2:15" ht="18.5" x14ac:dyDescent="0.45"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22"/>
    </row>
    <row r="551" spans="2:15" ht="18.5" x14ac:dyDescent="0.45"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22"/>
    </row>
    <row r="552" spans="2:15" ht="18.5" x14ac:dyDescent="0.45"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22"/>
    </row>
    <row r="553" spans="2:15" ht="18.5" x14ac:dyDescent="0.45"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22"/>
    </row>
    <row r="554" spans="2:15" ht="18.5" x14ac:dyDescent="0.45"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22"/>
    </row>
    <row r="555" spans="2:15" ht="18.5" x14ac:dyDescent="0.45"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22"/>
    </row>
    <row r="556" spans="2:15" ht="18.5" x14ac:dyDescent="0.45"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22"/>
    </row>
    <row r="557" spans="2:15" ht="18.5" x14ac:dyDescent="0.45"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22"/>
    </row>
    <row r="558" spans="2:15" ht="18.5" x14ac:dyDescent="0.45"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22"/>
    </row>
    <row r="559" spans="2:15" ht="18.5" x14ac:dyDescent="0.45"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22"/>
    </row>
    <row r="560" spans="2:15" ht="18.5" x14ac:dyDescent="0.45"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22"/>
    </row>
    <row r="561" spans="2:15" ht="18.5" x14ac:dyDescent="0.45"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22"/>
    </row>
    <row r="562" spans="2:15" ht="18.5" x14ac:dyDescent="0.45"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22"/>
    </row>
    <row r="563" spans="2:15" ht="18.5" x14ac:dyDescent="0.45"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22"/>
    </row>
    <row r="564" spans="2:15" ht="18.5" x14ac:dyDescent="0.45"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22"/>
    </row>
    <row r="565" spans="2:15" ht="18.5" x14ac:dyDescent="0.45"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22"/>
    </row>
    <row r="566" spans="2:15" ht="18.5" x14ac:dyDescent="0.45"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22"/>
    </row>
    <row r="567" spans="2:15" ht="18.5" x14ac:dyDescent="0.45"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22"/>
    </row>
    <row r="568" spans="2:15" ht="18.5" x14ac:dyDescent="0.45"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22"/>
    </row>
    <row r="569" spans="2:15" ht="18.5" x14ac:dyDescent="0.45"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22"/>
    </row>
    <row r="570" spans="2:15" ht="18.5" x14ac:dyDescent="0.45"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22"/>
    </row>
    <row r="571" spans="2:15" ht="18.5" x14ac:dyDescent="0.45"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22"/>
    </row>
    <row r="572" spans="2:15" ht="18.5" x14ac:dyDescent="0.45"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22"/>
    </row>
    <row r="573" spans="2:15" ht="18.5" x14ac:dyDescent="0.45"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22"/>
    </row>
    <row r="574" spans="2:15" ht="18.5" x14ac:dyDescent="0.45"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22"/>
    </row>
    <row r="575" spans="2:15" ht="18.5" x14ac:dyDescent="0.45"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22"/>
    </row>
    <row r="576" spans="2:15" ht="18.5" x14ac:dyDescent="0.45"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22"/>
    </row>
    <row r="577" spans="2:15" ht="18.5" x14ac:dyDescent="0.45"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22"/>
    </row>
    <row r="578" spans="2:15" ht="18.5" x14ac:dyDescent="0.45"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22"/>
    </row>
    <row r="579" spans="2:15" ht="18.5" x14ac:dyDescent="0.45"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22"/>
    </row>
    <row r="580" spans="2:15" ht="18.5" x14ac:dyDescent="0.45"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22"/>
    </row>
    <row r="581" spans="2:15" ht="18.5" x14ac:dyDescent="0.45"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22"/>
    </row>
    <row r="582" spans="2:15" ht="18.5" x14ac:dyDescent="0.45"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22"/>
    </row>
    <row r="583" spans="2:15" ht="18.5" x14ac:dyDescent="0.45"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22"/>
    </row>
    <row r="584" spans="2:15" ht="18.5" x14ac:dyDescent="0.45"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22"/>
    </row>
    <row r="585" spans="2:15" ht="18.5" x14ac:dyDescent="0.45"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22"/>
    </row>
    <row r="586" spans="2:15" ht="18.5" x14ac:dyDescent="0.45"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22"/>
    </row>
    <row r="587" spans="2:15" ht="18.5" x14ac:dyDescent="0.45"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22"/>
    </row>
    <row r="588" spans="2:15" ht="18.5" x14ac:dyDescent="0.45"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22"/>
    </row>
    <row r="589" spans="2:15" ht="18.5" x14ac:dyDescent="0.45"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22"/>
    </row>
    <row r="590" spans="2:15" ht="18.5" x14ac:dyDescent="0.45"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22"/>
    </row>
    <row r="591" spans="2:15" ht="18.5" x14ac:dyDescent="0.45"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22"/>
    </row>
    <row r="592" spans="2:15" ht="18.5" x14ac:dyDescent="0.45"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22"/>
    </row>
    <row r="593" spans="2:15" ht="18.5" x14ac:dyDescent="0.45"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22"/>
    </row>
    <row r="594" spans="2:15" ht="18.5" x14ac:dyDescent="0.45"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22"/>
    </row>
    <row r="595" spans="2:15" ht="18.5" x14ac:dyDescent="0.45"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22"/>
    </row>
    <row r="596" spans="2:15" ht="18.5" x14ac:dyDescent="0.45"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22"/>
    </row>
    <row r="597" spans="2:15" ht="18.5" x14ac:dyDescent="0.45"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22"/>
    </row>
    <row r="598" spans="2:15" ht="18.5" x14ac:dyDescent="0.45"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22"/>
    </row>
    <row r="599" spans="2:15" ht="18.5" x14ac:dyDescent="0.45"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22"/>
    </row>
    <row r="600" spans="2:15" ht="18.5" x14ac:dyDescent="0.45"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22"/>
    </row>
    <row r="601" spans="2:15" ht="18.5" x14ac:dyDescent="0.45"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22"/>
    </row>
    <row r="602" spans="2:15" ht="18.5" x14ac:dyDescent="0.45"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22"/>
    </row>
    <row r="603" spans="2:15" ht="18.5" x14ac:dyDescent="0.45"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22"/>
    </row>
    <row r="604" spans="2:15" ht="18.5" x14ac:dyDescent="0.45"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22"/>
    </row>
    <row r="605" spans="2:15" ht="18.5" x14ac:dyDescent="0.45"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22"/>
    </row>
    <row r="606" spans="2:15" ht="18.5" x14ac:dyDescent="0.45"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22"/>
    </row>
    <row r="607" spans="2:15" ht="18.5" x14ac:dyDescent="0.45"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22"/>
    </row>
    <row r="608" spans="2:15" ht="18.5" x14ac:dyDescent="0.45"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22"/>
    </row>
    <row r="609" spans="2:15" ht="18.5" x14ac:dyDescent="0.45"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22"/>
    </row>
    <row r="610" spans="2:15" ht="18.5" x14ac:dyDescent="0.45"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22"/>
    </row>
    <row r="611" spans="2:15" ht="18.5" x14ac:dyDescent="0.45"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22"/>
    </row>
    <row r="612" spans="2:15" ht="18.5" x14ac:dyDescent="0.45"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22"/>
    </row>
    <row r="613" spans="2:15" ht="18.5" x14ac:dyDescent="0.45"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22"/>
    </row>
    <row r="614" spans="2:15" ht="18.5" x14ac:dyDescent="0.45"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22"/>
    </row>
    <row r="615" spans="2:15" ht="18.5" x14ac:dyDescent="0.45"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22"/>
    </row>
    <row r="616" spans="2:15" ht="18.5" x14ac:dyDescent="0.45"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22"/>
    </row>
    <row r="617" spans="2:15" ht="18.5" x14ac:dyDescent="0.45"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22"/>
    </row>
    <row r="618" spans="2:15" ht="18.5" x14ac:dyDescent="0.45"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22"/>
    </row>
    <row r="619" spans="2:15" ht="18.5" x14ac:dyDescent="0.45"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22"/>
    </row>
    <row r="620" spans="2:15" ht="18.5" x14ac:dyDescent="0.45"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22"/>
    </row>
    <row r="621" spans="2:15" ht="18.5" x14ac:dyDescent="0.45"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22"/>
    </row>
    <row r="622" spans="2:15" ht="18.5" x14ac:dyDescent="0.45"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22"/>
    </row>
    <row r="623" spans="2:15" ht="18.5" x14ac:dyDescent="0.45"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22"/>
    </row>
    <row r="624" spans="2:15" ht="18.5" x14ac:dyDescent="0.45"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22"/>
    </row>
    <row r="625" spans="2:15" ht="18.5" x14ac:dyDescent="0.45"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22"/>
    </row>
    <row r="626" spans="2:15" ht="18.5" x14ac:dyDescent="0.45"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22"/>
    </row>
    <row r="627" spans="2:15" ht="18.5" x14ac:dyDescent="0.45"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22"/>
    </row>
    <row r="628" spans="2:15" ht="18.5" x14ac:dyDescent="0.45"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22"/>
    </row>
    <row r="629" spans="2:15" ht="18.5" x14ac:dyDescent="0.45"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22"/>
    </row>
    <row r="630" spans="2:15" ht="18.5" x14ac:dyDescent="0.45"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22"/>
    </row>
    <row r="631" spans="2:15" ht="18.5" x14ac:dyDescent="0.45"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22"/>
    </row>
    <row r="632" spans="2:15" ht="18.5" x14ac:dyDescent="0.45"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22"/>
    </row>
    <row r="633" spans="2:15" ht="18.5" x14ac:dyDescent="0.45"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22"/>
    </row>
    <row r="634" spans="2:15" ht="18.5" x14ac:dyDescent="0.45"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22"/>
    </row>
    <row r="635" spans="2:15" ht="18.5" x14ac:dyDescent="0.45"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22"/>
    </row>
    <row r="636" spans="2:15" ht="18.5" x14ac:dyDescent="0.45"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22"/>
    </row>
    <row r="637" spans="2:15" ht="18.5" x14ac:dyDescent="0.45"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22"/>
    </row>
    <row r="638" spans="2:15" ht="18.5" x14ac:dyDescent="0.45"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22"/>
    </row>
    <row r="639" spans="2:15" ht="18.5" x14ac:dyDescent="0.45"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22"/>
    </row>
    <row r="640" spans="2:15" ht="18.5" x14ac:dyDescent="0.45"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22"/>
    </row>
    <row r="641" spans="2:15" ht="18.5" x14ac:dyDescent="0.45"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22"/>
    </row>
    <row r="642" spans="2:15" ht="18.5" x14ac:dyDescent="0.45"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22"/>
    </row>
    <row r="643" spans="2:15" ht="18.5" x14ac:dyDescent="0.45"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22"/>
    </row>
    <row r="644" spans="2:15" ht="18.5" x14ac:dyDescent="0.45"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22"/>
    </row>
    <row r="645" spans="2:15" ht="18.5" x14ac:dyDescent="0.45"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22"/>
    </row>
    <row r="646" spans="2:15" ht="18.5" x14ac:dyDescent="0.45"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22"/>
    </row>
    <row r="647" spans="2:15" ht="18.5" x14ac:dyDescent="0.45"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22"/>
    </row>
    <row r="648" spans="2:15" ht="18.5" x14ac:dyDescent="0.45"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22"/>
    </row>
    <row r="649" spans="2:15" ht="18.5" x14ac:dyDescent="0.45"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22"/>
    </row>
    <row r="650" spans="2:15" ht="18.5" x14ac:dyDescent="0.45"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22"/>
    </row>
    <row r="651" spans="2:15" ht="18.5" x14ac:dyDescent="0.45"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22"/>
    </row>
    <row r="652" spans="2:15" ht="18.5" x14ac:dyDescent="0.45"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22"/>
    </row>
    <row r="653" spans="2:15" ht="18.5" x14ac:dyDescent="0.45"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22"/>
    </row>
    <row r="654" spans="2:15" ht="18.5" x14ac:dyDescent="0.45"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22"/>
    </row>
    <row r="655" spans="2:15" ht="18.5" x14ac:dyDescent="0.45"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22"/>
    </row>
    <row r="656" spans="2:15" ht="18.5" x14ac:dyDescent="0.45"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22"/>
    </row>
    <row r="657" spans="2:15" ht="18.5" x14ac:dyDescent="0.45"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22"/>
    </row>
    <row r="658" spans="2:15" ht="18.5" x14ac:dyDescent="0.45"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22"/>
    </row>
    <row r="659" spans="2:15" ht="18.5" x14ac:dyDescent="0.45"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22"/>
    </row>
    <row r="660" spans="2:15" ht="18.5" x14ac:dyDescent="0.45"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22"/>
    </row>
    <row r="661" spans="2:15" ht="18.5" x14ac:dyDescent="0.45"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22"/>
    </row>
    <row r="662" spans="2:15" ht="18.5" x14ac:dyDescent="0.45"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22"/>
    </row>
    <row r="663" spans="2:15" ht="18.5" x14ac:dyDescent="0.45"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22"/>
    </row>
    <row r="664" spans="2:15" ht="18.5" x14ac:dyDescent="0.45"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22"/>
    </row>
    <row r="665" spans="2:15" ht="18.5" x14ac:dyDescent="0.45"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22"/>
    </row>
    <row r="666" spans="2:15" ht="18.5" x14ac:dyDescent="0.45"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22"/>
    </row>
    <row r="667" spans="2:15" ht="18.5" x14ac:dyDescent="0.45"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22"/>
    </row>
    <row r="668" spans="2:15" ht="18.5" x14ac:dyDescent="0.45"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22"/>
    </row>
    <row r="669" spans="2:15" ht="18.5" x14ac:dyDescent="0.45"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22"/>
    </row>
    <row r="670" spans="2:15" ht="18.5" x14ac:dyDescent="0.45"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22"/>
    </row>
    <row r="671" spans="2:15" ht="18.5" x14ac:dyDescent="0.45"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22"/>
    </row>
    <row r="672" spans="2:15" ht="18.5" x14ac:dyDescent="0.45"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22"/>
    </row>
    <row r="673" spans="2:15" ht="18.5" x14ac:dyDescent="0.45"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22"/>
    </row>
    <row r="674" spans="2:15" ht="18.5" x14ac:dyDescent="0.45"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22"/>
    </row>
    <row r="675" spans="2:15" ht="18.5" x14ac:dyDescent="0.45"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22"/>
    </row>
    <row r="676" spans="2:15" ht="18.5" x14ac:dyDescent="0.45"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22"/>
    </row>
    <row r="677" spans="2:15" ht="18.5" x14ac:dyDescent="0.45"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22"/>
    </row>
    <row r="678" spans="2:15" ht="18.5" x14ac:dyDescent="0.45"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22"/>
    </row>
    <row r="679" spans="2:15" ht="18.5" x14ac:dyDescent="0.45"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22"/>
    </row>
    <row r="680" spans="2:15" ht="18.5" x14ac:dyDescent="0.45"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22"/>
    </row>
    <row r="681" spans="2:15" ht="18.5" x14ac:dyDescent="0.45"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22"/>
    </row>
    <row r="682" spans="2:15" ht="18.5" x14ac:dyDescent="0.45"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22"/>
    </row>
    <row r="683" spans="2:15" ht="18.5" x14ac:dyDescent="0.45"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22"/>
    </row>
    <row r="684" spans="2:15" ht="18.5" x14ac:dyDescent="0.45"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22"/>
    </row>
    <row r="685" spans="2:15" ht="18.5" x14ac:dyDescent="0.45"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22"/>
    </row>
    <row r="686" spans="2:15" ht="18.5" x14ac:dyDescent="0.45"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22"/>
    </row>
    <row r="687" spans="2:15" ht="18.5" x14ac:dyDescent="0.45"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22"/>
    </row>
    <row r="688" spans="2:15" ht="18.5" x14ac:dyDescent="0.45"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22"/>
    </row>
    <row r="689" spans="2:15" ht="18.5" x14ac:dyDescent="0.45"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22"/>
    </row>
    <row r="690" spans="2:15" ht="18.5" x14ac:dyDescent="0.45"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22"/>
    </row>
    <row r="691" spans="2:15" ht="18.5" x14ac:dyDescent="0.45"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22"/>
    </row>
    <row r="692" spans="2:15" ht="18.5" x14ac:dyDescent="0.45"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22"/>
    </row>
    <row r="693" spans="2:15" ht="18.5" x14ac:dyDescent="0.45"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22"/>
    </row>
    <row r="694" spans="2:15" ht="18.5" x14ac:dyDescent="0.45"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22"/>
    </row>
    <row r="695" spans="2:15" ht="18.5" x14ac:dyDescent="0.45"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22"/>
    </row>
    <row r="696" spans="2:15" ht="18.5" x14ac:dyDescent="0.45"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22"/>
    </row>
    <row r="697" spans="2:15" ht="18.5" x14ac:dyDescent="0.45"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22"/>
    </row>
    <row r="698" spans="2:15" ht="18.5" x14ac:dyDescent="0.45"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22"/>
    </row>
    <row r="699" spans="2:15" ht="18.5" x14ac:dyDescent="0.45"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22"/>
    </row>
    <row r="700" spans="2:15" ht="18.5" x14ac:dyDescent="0.45"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22"/>
    </row>
    <row r="701" spans="2:15" ht="18.5" x14ac:dyDescent="0.45"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22"/>
    </row>
    <row r="702" spans="2:15" ht="18.5" x14ac:dyDescent="0.45"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22"/>
    </row>
    <row r="703" spans="2:15" ht="18.5" x14ac:dyDescent="0.45"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22"/>
    </row>
    <row r="704" spans="2:15" ht="18.5" x14ac:dyDescent="0.45"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22"/>
    </row>
    <row r="705" spans="2:15" ht="18.5" x14ac:dyDescent="0.45"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22"/>
    </row>
    <row r="706" spans="2:15" ht="18.5" x14ac:dyDescent="0.45"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22"/>
    </row>
    <row r="707" spans="2:15" ht="18.5" x14ac:dyDescent="0.45"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22"/>
    </row>
    <row r="708" spans="2:15" ht="18.5" x14ac:dyDescent="0.45"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22"/>
    </row>
    <row r="709" spans="2:15" ht="18.5" x14ac:dyDescent="0.45"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22"/>
    </row>
    <row r="710" spans="2:15" ht="18.5" x14ac:dyDescent="0.45"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22"/>
    </row>
    <row r="711" spans="2:15" ht="18.5" x14ac:dyDescent="0.45"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22"/>
    </row>
    <row r="712" spans="2:15" ht="18.5" x14ac:dyDescent="0.45"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22"/>
    </row>
    <row r="713" spans="2:15" ht="18.5" x14ac:dyDescent="0.45"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22"/>
    </row>
    <row r="714" spans="2:15" ht="18.5" x14ac:dyDescent="0.45"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22"/>
    </row>
    <row r="715" spans="2:15" ht="18.5" x14ac:dyDescent="0.45"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22"/>
    </row>
    <row r="716" spans="2:15" ht="18.5" x14ac:dyDescent="0.45"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22"/>
    </row>
    <row r="717" spans="2:15" ht="18.5" x14ac:dyDescent="0.45"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22"/>
    </row>
    <row r="718" spans="2:15" ht="18.5" x14ac:dyDescent="0.45"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22"/>
    </row>
    <row r="719" spans="2:15" ht="18.5" x14ac:dyDescent="0.45"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22"/>
    </row>
    <row r="720" spans="2:15" ht="18.5" x14ac:dyDescent="0.45"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22"/>
    </row>
    <row r="721" spans="2:15" ht="18.5" x14ac:dyDescent="0.45"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22"/>
    </row>
    <row r="722" spans="2:15" ht="18.5" x14ac:dyDescent="0.45"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22"/>
    </row>
    <row r="723" spans="2:15" ht="18.5" x14ac:dyDescent="0.45"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22"/>
    </row>
    <row r="724" spans="2:15" ht="18.5" x14ac:dyDescent="0.45"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22"/>
    </row>
    <row r="725" spans="2:15" ht="18.5" x14ac:dyDescent="0.45"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22"/>
    </row>
    <row r="726" spans="2:15" ht="18.5" x14ac:dyDescent="0.45"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22"/>
    </row>
    <row r="727" spans="2:15" ht="18.5" x14ac:dyDescent="0.45"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22"/>
    </row>
    <row r="728" spans="2:15" ht="18.5" x14ac:dyDescent="0.45"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22"/>
    </row>
    <row r="729" spans="2:15" ht="18.5" x14ac:dyDescent="0.45"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22"/>
    </row>
    <row r="730" spans="2:15" ht="18.5" x14ac:dyDescent="0.45"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22"/>
    </row>
    <row r="731" spans="2:15" ht="18.5" x14ac:dyDescent="0.45"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22"/>
    </row>
    <row r="732" spans="2:15" ht="18.5" x14ac:dyDescent="0.45"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22"/>
    </row>
    <row r="733" spans="2:15" ht="18.5" x14ac:dyDescent="0.45"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22"/>
    </row>
    <row r="734" spans="2:15" ht="18.5" x14ac:dyDescent="0.45"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22"/>
    </row>
    <row r="735" spans="2:15" ht="18.5" x14ac:dyDescent="0.45"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22"/>
    </row>
    <row r="736" spans="2:15" ht="18.5" x14ac:dyDescent="0.45"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22"/>
    </row>
    <row r="737" spans="2:15" ht="18.5" x14ac:dyDescent="0.45"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22"/>
    </row>
    <row r="738" spans="2:15" ht="18.5" x14ac:dyDescent="0.45"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22"/>
    </row>
    <row r="739" spans="2:15" ht="18.5" x14ac:dyDescent="0.45"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22"/>
    </row>
    <row r="740" spans="2:15" ht="18.5" x14ac:dyDescent="0.45"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22"/>
    </row>
    <row r="741" spans="2:15" ht="18.5" x14ac:dyDescent="0.45"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22"/>
    </row>
    <row r="742" spans="2:15" ht="18.5" x14ac:dyDescent="0.45"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22"/>
    </row>
    <row r="743" spans="2:15" ht="18.5" x14ac:dyDescent="0.45"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22"/>
    </row>
    <row r="744" spans="2:15" ht="18.5" x14ac:dyDescent="0.45"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22"/>
    </row>
    <row r="745" spans="2:15" ht="18.5" x14ac:dyDescent="0.45"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22"/>
    </row>
    <row r="746" spans="2:15" ht="18.5" x14ac:dyDescent="0.45"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22"/>
    </row>
    <row r="747" spans="2:15" ht="18.5" x14ac:dyDescent="0.45"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22"/>
    </row>
    <row r="748" spans="2:15" ht="18.5" x14ac:dyDescent="0.45"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22"/>
    </row>
    <row r="749" spans="2:15" ht="18.5" x14ac:dyDescent="0.45"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22"/>
    </row>
    <row r="750" spans="2:15" ht="18.5" x14ac:dyDescent="0.45"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22"/>
    </row>
    <row r="751" spans="2:15" ht="18.5" x14ac:dyDescent="0.45"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22"/>
    </row>
    <row r="752" spans="2:15" ht="18.5" x14ac:dyDescent="0.45"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22"/>
    </row>
    <row r="753" spans="2:15" ht="18.5" x14ac:dyDescent="0.45"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22"/>
    </row>
    <row r="754" spans="2:15" ht="18.5" x14ac:dyDescent="0.45"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22"/>
    </row>
    <row r="755" spans="2:15" ht="18.5" x14ac:dyDescent="0.45"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22"/>
    </row>
    <row r="756" spans="2:15" ht="18.5" x14ac:dyDescent="0.45"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22"/>
    </row>
    <row r="757" spans="2:15" ht="18.5" x14ac:dyDescent="0.45"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22"/>
    </row>
    <row r="758" spans="2:15" ht="18.5" x14ac:dyDescent="0.45"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22"/>
    </row>
    <row r="759" spans="2:15" ht="18.5" x14ac:dyDescent="0.45"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22"/>
    </row>
    <row r="760" spans="2:15" ht="18.5" x14ac:dyDescent="0.45"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22"/>
    </row>
    <row r="761" spans="2:15" ht="18.5" x14ac:dyDescent="0.45"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22"/>
    </row>
    <row r="762" spans="2:15" ht="18.5" x14ac:dyDescent="0.45"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22"/>
    </row>
    <row r="763" spans="2:15" ht="18.5" x14ac:dyDescent="0.45"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22"/>
    </row>
    <row r="764" spans="2:15" ht="18.5" x14ac:dyDescent="0.45"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22"/>
    </row>
    <row r="765" spans="2:15" ht="18.5" x14ac:dyDescent="0.45"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22"/>
    </row>
    <row r="766" spans="2:15" ht="18.5" x14ac:dyDescent="0.45"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22"/>
    </row>
    <row r="767" spans="2:15" ht="18.5" x14ac:dyDescent="0.45"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22"/>
    </row>
    <row r="768" spans="2:15" ht="18.5" x14ac:dyDescent="0.45"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22"/>
    </row>
    <row r="769" spans="2:15" ht="18.5" x14ac:dyDescent="0.45"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22"/>
    </row>
    <row r="770" spans="2:15" ht="18.5" x14ac:dyDescent="0.45"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22"/>
    </row>
    <row r="771" spans="2:15" ht="18.5" x14ac:dyDescent="0.45"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22"/>
    </row>
    <row r="772" spans="2:15" ht="18.5" x14ac:dyDescent="0.45"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22"/>
    </row>
    <row r="773" spans="2:15" ht="18.5" x14ac:dyDescent="0.45"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22"/>
    </row>
    <row r="774" spans="2:15" ht="18.5" x14ac:dyDescent="0.45"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22"/>
    </row>
    <row r="775" spans="2:15" ht="18.5" x14ac:dyDescent="0.45"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22"/>
    </row>
    <row r="776" spans="2:15" ht="18.5" x14ac:dyDescent="0.45"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22"/>
    </row>
    <row r="777" spans="2:15" ht="18.5" x14ac:dyDescent="0.45"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22"/>
    </row>
    <row r="778" spans="2:15" ht="18.5" x14ac:dyDescent="0.45"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22"/>
    </row>
    <row r="779" spans="2:15" ht="18.5" x14ac:dyDescent="0.45"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22"/>
    </row>
    <row r="780" spans="2:15" ht="18.5" x14ac:dyDescent="0.45"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22"/>
    </row>
    <row r="781" spans="2:15" ht="18.5" x14ac:dyDescent="0.45"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22"/>
    </row>
    <row r="782" spans="2:15" ht="18.5" x14ac:dyDescent="0.45"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22"/>
    </row>
    <row r="783" spans="2:15" ht="18.5" x14ac:dyDescent="0.45"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22"/>
    </row>
    <row r="784" spans="2:15" ht="18.5" x14ac:dyDescent="0.45"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22"/>
    </row>
    <row r="785" spans="2:15" ht="18.5" x14ac:dyDescent="0.45"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22"/>
    </row>
    <row r="786" spans="2:15" ht="18.5" x14ac:dyDescent="0.45"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22"/>
    </row>
    <row r="787" spans="2:15" ht="18.5" x14ac:dyDescent="0.45"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22"/>
    </row>
    <row r="788" spans="2:15" ht="18.5" x14ac:dyDescent="0.45"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22"/>
    </row>
    <row r="789" spans="2:15" ht="18.5" x14ac:dyDescent="0.45"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22"/>
    </row>
    <row r="790" spans="2:15" ht="18.5" x14ac:dyDescent="0.45"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22"/>
    </row>
    <row r="791" spans="2:15" ht="18.5" x14ac:dyDescent="0.45"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22"/>
    </row>
    <row r="792" spans="2:15" ht="18.5" x14ac:dyDescent="0.45"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22"/>
    </row>
    <row r="793" spans="2:15" ht="18.5" x14ac:dyDescent="0.45"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22"/>
    </row>
    <row r="794" spans="2:15" ht="18.5" x14ac:dyDescent="0.45"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22"/>
    </row>
    <row r="795" spans="2:15" ht="18.5" x14ac:dyDescent="0.45"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22"/>
    </row>
    <row r="796" spans="2:15" ht="18.5" x14ac:dyDescent="0.45"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22"/>
    </row>
    <row r="797" spans="2:15" ht="18.5" x14ac:dyDescent="0.45"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22"/>
    </row>
    <row r="798" spans="2:15" ht="18.5" x14ac:dyDescent="0.45"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22"/>
    </row>
    <row r="799" spans="2:15" ht="18.5" x14ac:dyDescent="0.45"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22"/>
    </row>
    <row r="800" spans="2:15" ht="18.5" x14ac:dyDescent="0.45"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22"/>
    </row>
    <row r="801" spans="2:15" ht="18.5" x14ac:dyDescent="0.45"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22"/>
    </row>
    <row r="802" spans="2:15" ht="18.5" x14ac:dyDescent="0.45"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22"/>
    </row>
    <row r="803" spans="2:15" ht="18.5" x14ac:dyDescent="0.45"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22"/>
    </row>
    <row r="804" spans="2:15" ht="18.5" x14ac:dyDescent="0.45"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22"/>
    </row>
    <row r="805" spans="2:15" ht="18.5" x14ac:dyDescent="0.45"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22"/>
    </row>
    <row r="806" spans="2:15" ht="18.5" x14ac:dyDescent="0.45"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22"/>
    </row>
    <row r="807" spans="2:15" ht="18.5" x14ac:dyDescent="0.45"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22"/>
    </row>
    <row r="808" spans="2:15" ht="18.5" x14ac:dyDescent="0.45"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22"/>
    </row>
    <row r="809" spans="2:15" ht="18.5" x14ac:dyDescent="0.45"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22"/>
    </row>
    <row r="810" spans="2:15" ht="18.5" x14ac:dyDescent="0.45"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22"/>
    </row>
    <row r="811" spans="2:15" ht="18.5" x14ac:dyDescent="0.45"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22"/>
    </row>
    <row r="812" spans="2:15" ht="18.5" x14ac:dyDescent="0.45"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22"/>
    </row>
    <row r="813" spans="2:15" ht="18.5" x14ac:dyDescent="0.45"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22"/>
    </row>
    <row r="814" spans="2:15" ht="18.5" x14ac:dyDescent="0.45"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22"/>
    </row>
    <row r="815" spans="2:15" ht="18.5" x14ac:dyDescent="0.45"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22"/>
    </row>
    <row r="816" spans="2:15" ht="18.5" x14ac:dyDescent="0.45"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22"/>
    </row>
    <row r="817" spans="2:15" ht="18.5" x14ac:dyDescent="0.45"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22"/>
    </row>
    <row r="818" spans="2:15" ht="18.5" x14ac:dyDescent="0.45"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22"/>
    </row>
    <row r="819" spans="2:15" ht="18.5" x14ac:dyDescent="0.45"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22"/>
    </row>
    <row r="820" spans="2:15" ht="18.5" x14ac:dyDescent="0.45"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22"/>
    </row>
    <row r="821" spans="2:15" ht="18.5" x14ac:dyDescent="0.45"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22"/>
    </row>
    <row r="822" spans="2:15" ht="18.5" x14ac:dyDescent="0.45"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22"/>
    </row>
    <row r="823" spans="2:15" ht="18.5" x14ac:dyDescent="0.45"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22"/>
    </row>
    <row r="824" spans="2:15" ht="18.5" x14ac:dyDescent="0.45"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22"/>
    </row>
    <row r="825" spans="2:15" ht="18.5" x14ac:dyDescent="0.45"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22"/>
    </row>
    <row r="826" spans="2:15" ht="18.5" x14ac:dyDescent="0.45"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22"/>
    </row>
    <row r="827" spans="2:15" ht="18.5" x14ac:dyDescent="0.45"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22"/>
    </row>
    <row r="828" spans="2:15" ht="18.5" x14ac:dyDescent="0.45"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22"/>
    </row>
    <row r="829" spans="2:15" ht="18.5" x14ac:dyDescent="0.45"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22"/>
    </row>
    <row r="830" spans="2:15" ht="18.5" x14ac:dyDescent="0.45"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22"/>
    </row>
    <row r="831" spans="2:15" ht="18.5" x14ac:dyDescent="0.45"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22"/>
    </row>
    <row r="832" spans="2:15" ht="18.5" x14ac:dyDescent="0.45"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22"/>
    </row>
    <row r="833" spans="2:15" ht="18.5" x14ac:dyDescent="0.45"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22"/>
    </row>
    <row r="834" spans="2:15" ht="18.5" x14ac:dyDescent="0.45"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22"/>
    </row>
    <row r="835" spans="2:15" ht="18.5" x14ac:dyDescent="0.45"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22"/>
    </row>
    <row r="836" spans="2:15" ht="18.5" x14ac:dyDescent="0.45"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22"/>
    </row>
    <row r="837" spans="2:15" ht="18.5" x14ac:dyDescent="0.45"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22"/>
    </row>
    <row r="838" spans="2:15" ht="18.5" x14ac:dyDescent="0.45"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22"/>
    </row>
    <row r="839" spans="2:15" ht="18.5" x14ac:dyDescent="0.45"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22"/>
    </row>
    <row r="840" spans="2:15" ht="18.5" x14ac:dyDescent="0.45"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22"/>
    </row>
    <row r="841" spans="2:15" ht="18.5" x14ac:dyDescent="0.45"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22"/>
    </row>
    <row r="842" spans="2:15" ht="18.5" x14ac:dyDescent="0.45"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22"/>
    </row>
    <row r="843" spans="2:15" ht="18.5" x14ac:dyDescent="0.45"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22"/>
    </row>
    <row r="844" spans="2:15" ht="18.5" x14ac:dyDescent="0.45"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22"/>
    </row>
    <row r="845" spans="2:15" ht="18.5" x14ac:dyDescent="0.45"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22"/>
    </row>
    <row r="846" spans="2:15" ht="18.5" x14ac:dyDescent="0.45"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22"/>
    </row>
    <row r="847" spans="2:15" ht="18.5" x14ac:dyDescent="0.45"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22"/>
    </row>
    <row r="848" spans="2:15" ht="18.5" x14ac:dyDescent="0.45"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22"/>
    </row>
    <row r="849" spans="2:15" ht="18.5" x14ac:dyDescent="0.45"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22"/>
    </row>
    <row r="850" spans="2:15" ht="18.5" x14ac:dyDescent="0.45"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22"/>
    </row>
    <row r="851" spans="2:15" ht="18.5" x14ac:dyDescent="0.45"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22"/>
    </row>
    <row r="852" spans="2:15" ht="18.5" x14ac:dyDescent="0.45"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22"/>
    </row>
    <row r="853" spans="2:15" ht="18.5" x14ac:dyDescent="0.45"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22"/>
    </row>
    <row r="854" spans="2:15" ht="18.5" x14ac:dyDescent="0.45"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22"/>
    </row>
    <row r="855" spans="2:15" ht="18.5" x14ac:dyDescent="0.45"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22"/>
    </row>
    <row r="856" spans="2:15" ht="18.5" x14ac:dyDescent="0.45"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22"/>
    </row>
    <row r="857" spans="2:15" ht="18.5" x14ac:dyDescent="0.45"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22"/>
    </row>
    <row r="858" spans="2:15" ht="18.5" x14ac:dyDescent="0.45"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22"/>
    </row>
    <row r="859" spans="2:15" ht="18.5" x14ac:dyDescent="0.45"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22"/>
    </row>
    <row r="860" spans="2:15" ht="18.5" x14ac:dyDescent="0.45"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22"/>
    </row>
    <row r="861" spans="2:15" ht="18.5" x14ac:dyDescent="0.45"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22"/>
    </row>
    <row r="862" spans="2:15" ht="18.5" x14ac:dyDescent="0.45"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22"/>
    </row>
    <row r="863" spans="2:15" ht="18.5" x14ac:dyDescent="0.45"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22"/>
    </row>
    <row r="864" spans="2:15" ht="18.5" x14ac:dyDescent="0.45"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22"/>
    </row>
    <row r="865" spans="2:15" ht="18.5" x14ac:dyDescent="0.45"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22"/>
    </row>
    <row r="866" spans="2:15" ht="18.5" x14ac:dyDescent="0.45"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22"/>
    </row>
    <row r="867" spans="2:15" ht="18.5" x14ac:dyDescent="0.45"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22"/>
    </row>
    <row r="868" spans="2:15" ht="18.5" x14ac:dyDescent="0.45"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22"/>
    </row>
    <row r="869" spans="2:15" ht="18.5" x14ac:dyDescent="0.45"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22"/>
    </row>
    <row r="870" spans="2:15" ht="18.5" x14ac:dyDescent="0.45"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22"/>
    </row>
    <row r="871" spans="2:15" ht="18.5" x14ac:dyDescent="0.45"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22"/>
    </row>
    <row r="872" spans="2:15" ht="18.5" x14ac:dyDescent="0.45"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22"/>
    </row>
    <row r="873" spans="2:15" ht="18.5" x14ac:dyDescent="0.45"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22"/>
    </row>
    <row r="874" spans="2:15" ht="18.5" x14ac:dyDescent="0.45"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22"/>
    </row>
    <row r="875" spans="2:15" ht="18.5" x14ac:dyDescent="0.45"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22"/>
    </row>
    <row r="876" spans="2:15" ht="18.5" x14ac:dyDescent="0.45"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22"/>
    </row>
    <row r="877" spans="2:15" ht="18.5" x14ac:dyDescent="0.45"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22"/>
    </row>
    <row r="878" spans="2:15" ht="18.5" x14ac:dyDescent="0.45"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22"/>
    </row>
    <row r="879" spans="2:15" ht="18.5" x14ac:dyDescent="0.45"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22"/>
    </row>
    <row r="880" spans="2:15" ht="18.5" x14ac:dyDescent="0.45"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22"/>
    </row>
    <row r="881" spans="2:15" ht="18.5" x14ac:dyDescent="0.45"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22"/>
    </row>
    <row r="882" spans="2:15" ht="18.5" x14ac:dyDescent="0.45"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22"/>
    </row>
    <row r="883" spans="2:15" ht="18.5" x14ac:dyDescent="0.45"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22"/>
    </row>
    <row r="884" spans="2:15" ht="18.5" x14ac:dyDescent="0.45"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22"/>
    </row>
    <row r="885" spans="2:15" ht="18.5" x14ac:dyDescent="0.45"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22"/>
    </row>
    <row r="886" spans="2:15" ht="18.5" x14ac:dyDescent="0.45"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22"/>
    </row>
    <row r="887" spans="2:15" ht="18.5" x14ac:dyDescent="0.45"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22"/>
    </row>
    <row r="888" spans="2:15" ht="15.75" customHeight="1" x14ac:dyDescent="0.45"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22"/>
    </row>
    <row r="889" spans="2:15" ht="15.75" customHeight="1" x14ac:dyDescent="0.45"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22"/>
    </row>
    <row r="890" spans="2:15" ht="15.75" customHeight="1" x14ac:dyDescent="0.45"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22"/>
    </row>
    <row r="891" spans="2:15" ht="15.75" customHeight="1" x14ac:dyDescent="0.45"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22"/>
    </row>
    <row r="892" spans="2:15" ht="15.75" customHeight="1" x14ac:dyDescent="0.45"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22"/>
    </row>
    <row r="893" spans="2:15" ht="15.75" customHeight="1" x14ac:dyDescent="0.45"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22"/>
    </row>
    <row r="894" spans="2:15" ht="15.75" customHeight="1" x14ac:dyDescent="0.45"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22"/>
    </row>
    <row r="895" spans="2:15" ht="15.75" customHeight="1" x14ac:dyDescent="0.45"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22"/>
    </row>
    <row r="896" spans="2:15" ht="15.75" customHeight="1" x14ac:dyDescent="0.45"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22"/>
    </row>
    <row r="897" spans="2:15" ht="15.75" customHeight="1" x14ac:dyDescent="0.45"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22"/>
    </row>
    <row r="898" spans="2:15" ht="15.75" customHeight="1" x14ac:dyDescent="0.45"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22"/>
    </row>
    <row r="899" spans="2:15" ht="15.75" customHeight="1" x14ac:dyDescent="0.45"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22"/>
    </row>
    <row r="900" spans="2:15" ht="15.75" customHeight="1" x14ac:dyDescent="0.45"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22"/>
    </row>
    <row r="901" spans="2:15" ht="15.75" customHeight="1" x14ac:dyDescent="0.45"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22"/>
    </row>
    <row r="902" spans="2:15" ht="15.75" customHeight="1" x14ac:dyDescent="0.45"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22"/>
    </row>
    <row r="903" spans="2:15" ht="15.75" customHeight="1" x14ac:dyDescent="0.45"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22"/>
    </row>
    <row r="904" spans="2:15" ht="15.75" customHeight="1" x14ac:dyDescent="0.45"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22"/>
    </row>
    <row r="905" spans="2:15" ht="15.75" customHeight="1" x14ac:dyDescent="0.45"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22"/>
    </row>
    <row r="906" spans="2:15" ht="15.75" customHeight="1" x14ac:dyDescent="0.45"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22"/>
    </row>
    <row r="907" spans="2:15" ht="15.75" customHeight="1" x14ac:dyDescent="0.45"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22"/>
    </row>
    <row r="908" spans="2:15" ht="15.75" customHeight="1" x14ac:dyDescent="0.45"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22"/>
    </row>
    <row r="909" spans="2:15" ht="15.75" customHeight="1" x14ac:dyDescent="0.45"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22"/>
    </row>
    <row r="910" spans="2:15" ht="15.75" customHeight="1" x14ac:dyDescent="0.45"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22"/>
    </row>
    <row r="911" spans="2:15" ht="15.75" customHeight="1" x14ac:dyDescent="0.45"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22"/>
    </row>
    <row r="912" spans="2:15" ht="15.75" customHeight="1" x14ac:dyDescent="0.45"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22"/>
    </row>
    <row r="913" spans="2:15" ht="15.75" customHeight="1" x14ac:dyDescent="0.45"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22"/>
    </row>
    <row r="914" spans="2:15" ht="15.75" customHeight="1" x14ac:dyDescent="0.45"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22"/>
    </row>
    <row r="915" spans="2:15" ht="15.75" customHeight="1" x14ac:dyDescent="0.45"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22"/>
    </row>
    <row r="916" spans="2:15" ht="15.75" customHeight="1" x14ac:dyDescent="0.45"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22"/>
    </row>
    <row r="917" spans="2:15" ht="15.75" customHeight="1" x14ac:dyDescent="0.45"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22"/>
    </row>
    <row r="918" spans="2:15" ht="15.75" customHeight="1" x14ac:dyDescent="0.45"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22"/>
    </row>
    <row r="919" spans="2:15" ht="15.75" customHeight="1" x14ac:dyDescent="0.45"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22"/>
    </row>
    <row r="920" spans="2:15" ht="15.75" customHeight="1" x14ac:dyDescent="0.45"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22"/>
    </row>
    <row r="921" spans="2:15" ht="15.75" customHeight="1" x14ac:dyDescent="0.45"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22"/>
    </row>
    <row r="922" spans="2:15" ht="15.75" customHeight="1" x14ac:dyDescent="0.45"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22"/>
    </row>
    <row r="923" spans="2:15" ht="15.75" customHeight="1" x14ac:dyDescent="0.45"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22"/>
    </row>
    <row r="924" spans="2:15" ht="15.75" customHeight="1" x14ac:dyDescent="0.45"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22"/>
    </row>
    <row r="925" spans="2:15" ht="15.75" customHeight="1" x14ac:dyDescent="0.45"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22"/>
    </row>
    <row r="926" spans="2:15" ht="15.75" customHeight="1" x14ac:dyDescent="0.45"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22"/>
    </row>
    <row r="927" spans="2:15" ht="15.75" customHeight="1" x14ac:dyDescent="0.45"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22"/>
    </row>
    <row r="928" spans="2:15" ht="15.75" customHeight="1" x14ac:dyDescent="0.45"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22"/>
    </row>
    <row r="929" spans="2:15" ht="15.75" customHeight="1" x14ac:dyDescent="0.45"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22"/>
    </row>
    <row r="930" spans="2:15" ht="15.75" customHeight="1" x14ac:dyDescent="0.45"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22"/>
    </row>
    <row r="931" spans="2:15" ht="15.75" customHeight="1" x14ac:dyDescent="0.45"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22"/>
    </row>
    <row r="932" spans="2:15" ht="15.75" customHeight="1" x14ac:dyDescent="0.45"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22"/>
    </row>
    <row r="933" spans="2:15" ht="15.75" customHeight="1" x14ac:dyDescent="0.45"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22"/>
    </row>
    <row r="934" spans="2:15" ht="15.75" customHeight="1" x14ac:dyDescent="0.45"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22"/>
    </row>
    <row r="935" spans="2:15" ht="15.75" customHeight="1" x14ac:dyDescent="0.45"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22"/>
    </row>
    <row r="936" spans="2:15" ht="15.75" customHeight="1" x14ac:dyDescent="0.45"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22"/>
    </row>
    <row r="937" spans="2:15" ht="15.75" customHeight="1" x14ac:dyDescent="0.45"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22"/>
    </row>
    <row r="938" spans="2:15" ht="15.75" customHeight="1" x14ac:dyDescent="0.45"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22"/>
    </row>
    <row r="939" spans="2:15" ht="15.75" customHeight="1" x14ac:dyDescent="0.45"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22"/>
    </row>
    <row r="940" spans="2:15" ht="15.75" customHeight="1" x14ac:dyDescent="0.45"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22"/>
    </row>
    <row r="941" spans="2:15" ht="15.75" customHeight="1" x14ac:dyDescent="0.45"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22"/>
    </row>
    <row r="942" spans="2:15" ht="15.75" customHeight="1" x14ac:dyDescent="0.45"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22"/>
    </row>
    <row r="943" spans="2:15" ht="15.75" customHeight="1" x14ac:dyDescent="0.45"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22"/>
    </row>
    <row r="944" spans="2:15" ht="15.75" customHeight="1" x14ac:dyDescent="0.45"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22"/>
    </row>
    <row r="945" spans="2:15" ht="15.75" customHeight="1" x14ac:dyDescent="0.45"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22"/>
    </row>
    <row r="946" spans="2:15" ht="15.75" customHeight="1" x14ac:dyDescent="0.45"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22"/>
    </row>
    <row r="947" spans="2:15" ht="15.75" customHeight="1" x14ac:dyDescent="0.45"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22"/>
    </row>
    <row r="948" spans="2:15" ht="15.75" customHeight="1" x14ac:dyDescent="0.45"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22"/>
    </row>
    <row r="949" spans="2:15" ht="15.75" customHeight="1" x14ac:dyDescent="0.45"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22"/>
    </row>
    <row r="950" spans="2:15" ht="15.75" customHeight="1" x14ac:dyDescent="0.45"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22"/>
    </row>
    <row r="951" spans="2:15" ht="15.75" customHeight="1" x14ac:dyDescent="0.45"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22"/>
    </row>
    <row r="952" spans="2:15" ht="15.75" customHeight="1" x14ac:dyDescent="0.45"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22"/>
    </row>
    <row r="953" spans="2:15" ht="15.75" customHeight="1" x14ac:dyDescent="0.45"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22"/>
    </row>
    <row r="954" spans="2:15" ht="15.75" customHeight="1" x14ac:dyDescent="0.45"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22"/>
    </row>
    <row r="955" spans="2:15" ht="15.75" customHeight="1" x14ac:dyDescent="0.45"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22"/>
    </row>
    <row r="956" spans="2:15" ht="15.75" customHeight="1" x14ac:dyDescent="0.45"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22"/>
    </row>
    <row r="957" spans="2:15" ht="15.75" customHeight="1" x14ac:dyDescent="0.45"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22"/>
    </row>
    <row r="958" spans="2:15" ht="15.75" customHeight="1" x14ac:dyDescent="0.45"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22"/>
    </row>
    <row r="959" spans="2:15" ht="15.75" customHeight="1" x14ac:dyDescent="0.45"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22"/>
    </row>
    <row r="960" spans="2:15" ht="15.75" customHeight="1" x14ac:dyDescent="0.45"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22"/>
    </row>
    <row r="961" spans="2:15" ht="15.75" customHeight="1" x14ac:dyDescent="0.45"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22"/>
    </row>
    <row r="962" spans="2:15" ht="15.75" customHeight="1" x14ac:dyDescent="0.45"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22"/>
    </row>
    <row r="963" spans="2:15" ht="15.75" customHeight="1" x14ac:dyDescent="0.45"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22"/>
    </row>
    <row r="964" spans="2:15" ht="15.75" customHeight="1" x14ac:dyDescent="0.45"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22"/>
    </row>
    <row r="965" spans="2:15" ht="15.75" customHeight="1" x14ac:dyDescent="0.45"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22"/>
    </row>
    <row r="966" spans="2:15" ht="15.75" customHeight="1" x14ac:dyDescent="0.45"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22"/>
    </row>
    <row r="967" spans="2:15" ht="15.75" customHeight="1" x14ac:dyDescent="0.45"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22"/>
    </row>
    <row r="968" spans="2:15" ht="15.75" customHeight="1" x14ac:dyDescent="0.45"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22"/>
    </row>
    <row r="969" spans="2:15" ht="15.75" customHeight="1" x14ac:dyDescent="0.45"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22"/>
    </row>
    <row r="970" spans="2:15" ht="15.75" customHeight="1" x14ac:dyDescent="0.45"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22"/>
    </row>
    <row r="971" spans="2:15" ht="15.75" customHeight="1" x14ac:dyDescent="0.45"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22"/>
    </row>
    <row r="972" spans="2:15" ht="15.75" customHeight="1" x14ac:dyDescent="0.45"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22"/>
    </row>
    <row r="973" spans="2:15" ht="15.75" customHeight="1" x14ac:dyDescent="0.45"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22"/>
    </row>
    <row r="974" spans="2:15" ht="15.75" customHeight="1" x14ac:dyDescent="0.45"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22"/>
    </row>
    <row r="975" spans="2:15" ht="15.75" customHeight="1" x14ac:dyDescent="0.45"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22"/>
    </row>
    <row r="976" spans="2:15" ht="15.75" customHeight="1" x14ac:dyDescent="0.45"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22"/>
    </row>
    <row r="977" spans="2:15" ht="15.75" customHeight="1" x14ac:dyDescent="0.45"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22"/>
    </row>
    <row r="978" spans="2:15" ht="15.75" customHeight="1" x14ac:dyDescent="0.45"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22"/>
    </row>
    <row r="979" spans="2:15" ht="15.75" customHeight="1" x14ac:dyDescent="0.45"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22"/>
    </row>
    <row r="980" spans="2:15" ht="15.75" customHeight="1" x14ac:dyDescent="0.45"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22"/>
    </row>
    <row r="981" spans="2:15" ht="15.75" customHeight="1" x14ac:dyDescent="0.45"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22"/>
    </row>
    <row r="982" spans="2:15" ht="15.75" customHeight="1" x14ac:dyDescent="0.45"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22"/>
    </row>
    <row r="983" spans="2:15" ht="15.75" customHeight="1" x14ac:dyDescent="0.45"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22"/>
    </row>
    <row r="984" spans="2:15" ht="15.75" customHeight="1" x14ac:dyDescent="0.45"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22"/>
    </row>
    <row r="985" spans="2:15" ht="15.75" customHeight="1" x14ac:dyDescent="0.45"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22"/>
    </row>
    <row r="986" spans="2:15" ht="15.75" customHeight="1" x14ac:dyDescent="0.45"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22"/>
    </row>
    <row r="987" spans="2:15" ht="15.75" customHeight="1" x14ac:dyDescent="0.45"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22"/>
    </row>
    <row r="988" spans="2:15" ht="15.75" customHeight="1" x14ac:dyDescent="0.45"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22"/>
    </row>
    <row r="989" spans="2:15" ht="15.75" customHeight="1" x14ac:dyDescent="0.45"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22"/>
    </row>
    <row r="990" spans="2:15" ht="15.75" customHeight="1" x14ac:dyDescent="0.45"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22"/>
    </row>
    <row r="991" spans="2:15" ht="15.75" customHeight="1" x14ac:dyDescent="0.45"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22"/>
    </row>
    <row r="992" spans="2:15" ht="15.75" customHeight="1" x14ac:dyDescent="0.45"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22"/>
    </row>
    <row r="993" spans="2:15" ht="15.75" customHeight="1" x14ac:dyDescent="0.45"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22"/>
    </row>
    <row r="994" spans="2:15" ht="15.75" customHeight="1" x14ac:dyDescent="0.45"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22"/>
    </row>
    <row r="995" spans="2:15" ht="15.75" customHeight="1" x14ac:dyDescent="0.45"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22"/>
    </row>
    <row r="996" spans="2:15" ht="15.75" customHeight="1" x14ac:dyDescent="0.45"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22"/>
    </row>
    <row r="997" spans="2:15" ht="15.75" customHeight="1" x14ac:dyDescent="0.45"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22"/>
    </row>
    <row r="998" spans="2:15" ht="15.75" customHeight="1" x14ac:dyDescent="0.45"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22"/>
    </row>
    <row r="999" spans="2:15" ht="15.75" customHeight="1" x14ac:dyDescent="0.45"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22"/>
    </row>
    <row r="1000" spans="2:15" ht="15.75" customHeight="1" x14ac:dyDescent="0.45"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22"/>
    </row>
    <row r="1001" spans="2:15" ht="15.75" customHeight="1" x14ac:dyDescent="0.45"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22"/>
    </row>
    <row r="1002" spans="2:15" ht="15.75" customHeight="1" x14ac:dyDescent="0.45"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22"/>
    </row>
    <row r="1003" spans="2:15" ht="15.75" customHeight="1" x14ac:dyDescent="0.45"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22"/>
    </row>
    <row r="1004" spans="2:15" ht="15.75" customHeight="1" x14ac:dyDescent="0.45"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22"/>
    </row>
    <row r="1005" spans="2:15" ht="15.75" customHeight="1" x14ac:dyDescent="0.45"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22"/>
    </row>
    <row r="1006" spans="2:15" ht="15.75" customHeight="1" x14ac:dyDescent="0.45"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22"/>
    </row>
    <row r="1007" spans="2:15" ht="15.75" customHeight="1" x14ac:dyDescent="0.45"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22"/>
    </row>
    <row r="1008" spans="2:15" ht="15.75" customHeight="1" x14ac:dyDescent="0.45"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22"/>
    </row>
    <row r="1009" spans="2:15" ht="15.75" customHeight="1" x14ac:dyDescent="0.45"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22"/>
    </row>
    <row r="1010" spans="2:15" ht="15.75" customHeight="1" x14ac:dyDescent="0.45"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22"/>
    </row>
    <row r="1011" spans="2:15" ht="15.75" customHeight="1" x14ac:dyDescent="0.45"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22"/>
    </row>
    <row r="1012" spans="2:15" ht="15.75" customHeight="1" x14ac:dyDescent="0.45"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22"/>
    </row>
    <row r="1013" spans="2:15" ht="15.75" customHeight="1" x14ac:dyDescent="0.45"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22"/>
    </row>
    <row r="1014" spans="2:15" ht="15.75" customHeight="1" x14ac:dyDescent="0.45"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22"/>
    </row>
    <row r="1015" spans="2:15" ht="15.75" customHeight="1" x14ac:dyDescent="0.45"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22"/>
    </row>
    <row r="1016" spans="2:15" ht="15.75" customHeight="1" x14ac:dyDescent="0.45"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22"/>
    </row>
    <row r="1017" spans="2:15" ht="15.75" customHeight="1" x14ac:dyDescent="0.45"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22"/>
    </row>
    <row r="1018" spans="2:15" ht="15.75" customHeight="1" x14ac:dyDescent="0.45"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22"/>
    </row>
    <row r="1019" spans="2:15" ht="15.75" customHeight="1" x14ac:dyDescent="0.45"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  <c r="O1019" s="22"/>
    </row>
    <row r="1020" spans="2:15" ht="15.75" customHeight="1" x14ac:dyDescent="0.45"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22"/>
    </row>
    <row r="1021" spans="2:15" ht="15.75" customHeight="1" x14ac:dyDescent="0.45"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22"/>
    </row>
    <row r="1022" spans="2:15" ht="15.75" customHeight="1" x14ac:dyDescent="0.45"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22"/>
    </row>
    <row r="1023" spans="2:15" ht="15.75" customHeight="1" x14ac:dyDescent="0.45"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22"/>
    </row>
    <row r="1024" spans="2:15" ht="15.75" customHeight="1" x14ac:dyDescent="0.45"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22"/>
    </row>
    <row r="1025" spans="2:15" ht="15.75" customHeight="1" x14ac:dyDescent="0.45"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  <c r="O1025" s="22"/>
    </row>
    <row r="1026" spans="2:15" ht="15.75" customHeight="1" x14ac:dyDescent="0.45"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  <c r="O1026" s="22"/>
    </row>
    <row r="1027" spans="2:15" ht="15.75" customHeight="1" x14ac:dyDescent="0.45"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  <c r="O1027" s="22"/>
    </row>
    <row r="1028" spans="2:15" ht="15.75" customHeight="1" x14ac:dyDescent="0.45"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22"/>
    </row>
    <row r="1029" spans="2:15" ht="15.75" customHeight="1" x14ac:dyDescent="0.45"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  <c r="O1029" s="22"/>
    </row>
    <row r="1030" spans="2:15" ht="15.75" customHeight="1" x14ac:dyDescent="0.45"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22"/>
    </row>
    <row r="1031" spans="2:15" ht="15.75" customHeight="1" x14ac:dyDescent="0.45">
      <c r="B1031" s="12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  <c r="O1031" s="22"/>
    </row>
    <row r="1032" spans="2:15" ht="15.75" customHeight="1" x14ac:dyDescent="0.45"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22"/>
    </row>
    <row r="1033" spans="2:15" ht="15.75" customHeight="1" x14ac:dyDescent="0.45">
      <c r="B1033" s="12"/>
      <c r="C1033" s="12"/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  <c r="O1033" s="22"/>
    </row>
    <row r="1034" spans="2:15" ht="15.75" customHeight="1" x14ac:dyDescent="0.45"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  <c r="O1034" s="22"/>
    </row>
    <row r="1035" spans="2:15" ht="15.75" customHeight="1" x14ac:dyDescent="0.45">
      <c r="B1035" s="12"/>
      <c r="C1035" s="12"/>
      <c r="D1035" s="12"/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  <c r="O1035" s="22"/>
    </row>
    <row r="1036" spans="2:15" ht="15.75" customHeight="1" x14ac:dyDescent="0.45"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  <c r="O1036" s="22"/>
    </row>
    <row r="1037" spans="2:15" ht="15.75" customHeight="1" x14ac:dyDescent="0.45">
      <c r="B1037" s="12"/>
      <c r="C1037" s="12"/>
      <c r="D1037" s="12"/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  <c r="O1037" s="22"/>
    </row>
    <row r="1038" spans="2:15" ht="15.75" customHeight="1" x14ac:dyDescent="0.45"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  <c r="O1038" s="22"/>
    </row>
    <row r="1039" spans="2:15" ht="15.75" customHeight="1" x14ac:dyDescent="0.45">
      <c r="B1039" s="12"/>
      <c r="C1039" s="12"/>
      <c r="D1039" s="12"/>
      <c r="E1039" s="12"/>
      <c r="F1039" s="12"/>
      <c r="G1039" s="12"/>
      <c r="H1039" s="12"/>
      <c r="I1039" s="12"/>
      <c r="J1039" s="12"/>
      <c r="K1039" s="12"/>
      <c r="L1039" s="12"/>
      <c r="M1039" s="12"/>
      <c r="N1039" s="12"/>
      <c r="O1039" s="22"/>
    </row>
    <row r="1040" spans="2:15" ht="15.75" customHeight="1" x14ac:dyDescent="0.45"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22"/>
    </row>
    <row r="1041" spans="2:15" ht="15.75" customHeight="1" x14ac:dyDescent="0.45"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12"/>
      <c r="N1041" s="12"/>
      <c r="O1041" s="22"/>
    </row>
    <row r="1042" spans="2:15" ht="15.75" customHeight="1" x14ac:dyDescent="0.45"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  <c r="O1042" s="22"/>
    </row>
  </sheetData>
  <sheetProtection formatCells="0" formatColumns="0" formatRows="0" sort="0"/>
  <dataConsolidate/>
  <mergeCells count="5">
    <mergeCell ref="R4:S4"/>
    <mergeCell ref="R10:S10"/>
    <mergeCell ref="C3:F3"/>
    <mergeCell ref="L1:O1"/>
    <mergeCell ref="X5:AA5"/>
  </mergeCells>
  <phoneticPr fontId="13" type="noConversion"/>
  <conditionalFormatting sqref="Q1">
    <cfRule type="cellIs" dxfId="11" priority="13" operator="notEqual">
      <formula>1</formula>
    </cfRule>
  </conditionalFormatting>
  <conditionalFormatting sqref="H6:H10 H12:H65">
    <cfRule type="expression" dxfId="10" priority="10">
      <formula>AND($H6="",$G6&gt;0)</formula>
    </cfRule>
  </conditionalFormatting>
  <conditionalFormatting sqref="I6:I10 I12:I65">
    <cfRule type="expression" dxfId="9" priority="14">
      <formula>AND($I6&lt;$E$1,$I6&lt;&gt;"")</formula>
    </cfRule>
    <cfRule type="expression" dxfId="8" priority="15">
      <formula>AND($I6&gt;$C$1,$I6&lt;&gt;"")</formula>
    </cfRule>
  </conditionalFormatting>
  <conditionalFormatting sqref="O6:O10 O12:O65">
    <cfRule type="expression" dxfId="7" priority="16">
      <formula>AND($O6&lt;$E$1,$O6&lt;&gt;"")</formula>
    </cfRule>
    <cfRule type="expression" dxfId="6" priority="17">
      <formula>AND($O6&gt;$C$1,$O6&lt;&gt;"")</formula>
    </cfRule>
  </conditionalFormatting>
  <conditionalFormatting sqref="L1">
    <cfRule type="expression" dxfId="5" priority="6">
      <formula>$L$1&lt;&gt;""</formula>
    </cfRule>
  </conditionalFormatting>
  <conditionalFormatting sqref="H11">
    <cfRule type="expression" dxfId="4" priority="1">
      <formula>AND($H11="",$G11&gt;0)</formula>
    </cfRule>
  </conditionalFormatting>
  <conditionalFormatting sqref="I11">
    <cfRule type="expression" dxfId="3" priority="2">
      <formula>AND($I11&lt;$E$1,$I11&lt;&gt;"")</formula>
    </cfRule>
    <cfRule type="expression" dxfId="2" priority="3">
      <formula>AND($I11&gt;$C$1,$I11&lt;&gt;"")</formula>
    </cfRule>
  </conditionalFormatting>
  <conditionalFormatting sqref="O11">
    <cfRule type="expression" dxfId="1" priority="4">
      <formula>AND($O11&lt;$E$1,$O11&lt;&gt;"")</formula>
    </cfRule>
    <cfRule type="expression" dxfId="0" priority="5">
      <formula>AND($O11&gt;$C$1,$O11&lt;&gt;"")</formula>
    </cfRule>
  </conditionalFormatting>
  <dataValidations count="12">
    <dataValidation type="custom" allowBlank="1" showInputMessage="1" showErrorMessage="1" errorTitle="שגיאה" error="הציון המקסימלי הינו 100" sqref="G6:G65" xr:uid="{352DB6A1-8F80-4418-8BFA-6F015B2DDCE5}">
      <formula1>AND($G6&lt;=100,$G6&gt;0)</formula1>
    </dataValidation>
    <dataValidation type="custom" allowBlank="1" showInputMessage="1" showErrorMessage="1" errorTitle="שגיאה" error="מס' השיעורים המקסימלי  הוא 7" sqref="H6:H65" xr:uid="{77AFCD80-80D3-40A3-9A92-6A91D7A07631}">
      <formula1>AND($H6&lt;=סך_שיעורים_בקורס,$H6&gt;0)</formula1>
    </dataValidation>
    <dataValidation type="custom" allowBlank="1" showInputMessage="1" showErrorMessage="1" errorTitle="שגיאה" error="הניקוד המקסימלי למשימת ההעשרה הוא 5" sqref="M6:M65" xr:uid="{C385552D-86F9-4D6C-BECC-C2218F84BA10}">
      <formula1>AND($M6&lt;=5,$M6&gt;0)</formula1>
    </dataValidation>
    <dataValidation type="custom" allowBlank="1" showInputMessage="1" showErrorMessage="1" errorTitle="שגיאה" error="הציון המקסימלי הינו 100" sqref="L6:L65" xr:uid="{FDE91A95-CFFB-4B64-8B4B-138022D4D282}">
      <formula1>AND($L6&lt;=100,$L6&gt;0)</formula1>
    </dataValidation>
    <dataValidation type="custom" allowBlank="1" showInputMessage="1" showErrorMessage="1" errorTitle="שגיאה" error="הציון המקסימלי הינו 100" sqref="K6:K65" xr:uid="{8E572FDB-4D7D-4F5F-91F5-F5C1C56F6BC7}">
      <formula1>AND($K6&lt;=100,$K6&gt;0)</formula1>
    </dataValidation>
    <dataValidation type="custom" allowBlank="1" showInputMessage="1" showErrorMessage="1" errorTitle="שגיאה" error="הציון המקסימלי הינו 100" sqref="J6:J65" xr:uid="{9DE6452A-8EEE-4BE6-B2A5-CAEEFAF83184}">
      <formula1>AND($J6&lt;=100,$J6&gt;0)</formula1>
    </dataValidation>
    <dataValidation type="custom" allowBlank="1" showInputMessage="1" showErrorMessage="1" error="הציון המקסימלי הינו 100" sqref="F6:F65" xr:uid="{4683533A-1B5B-407E-B93D-CA8ADB660368}">
      <formula1>AND($F6&lt;=100,$F6&gt;=0)</formula1>
    </dataValidation>
    <dataValidation type="custom" allowBlank="1" showInputMessage="1" showErrorMessage="1" error="הציון המקסימלי הינו 100" sqref="F66:F141 E6:E139" xr:uid="{04D2BB61-55F7-4546-9E94-5B7D294E07EB}">
      <formula1>AND($E6&lt;=100,$E6&gt;=0)</formula1>
    </dataValidation>
    <dataValidation type="custom" allowBlank="1" showInputMessage="1" showErrorMessage="1" sqref="F66:F107" xr:uid="{8FC47AD9-8B0B-45EC-8926-FB2FD8C907DE}">
      <formula1>AND($E66&lt;=100,$E66&gt;0)</formula1>
    </dataValidation>
    <dataValidation type="custom" allowBlank="1" showInputMessage="1" showErrorMessage="1" errorTitle="שגיאת" error="מס' השיעורים אינו יכול לעלות על 5 _x000a_" sqref="H66:H107" xr:uid="{4A4A1CCB-AE12-4940-939E-0450D7C63DC4}">
      <formula1>AND($H66&lt;=$Q$2,$H66&gt;0)</formula1>
    </dataValidation>
    <dataValidation type="custom" allowBlank="1" showInputMessage="1" showErrorMessage="1" sqref="C6:C65" xr:uid="{20828CE7-05D3-407A-B1E1-A6FB58375C26}">
      <formula1>AND($C6&lt;=100,$C6&gt;=0)</formula1>
    </dataValidation>
    <dataValidation type="custom" allowBlank="1" showInputMessage="1" showErrorMessage="1" sqref="D6:D65" xr:uid="{1FE69A9E-8BE4-417E-B4D0-9A5D50E10EF3}">
      <formula1>AND($D6&lt;=100,$D6&gt;=0)</formula1>
    </dataValidation>
  </dataValidations>
  <pageMargins left="0.7" right="0.7" top="0.75" bottom="0.75" header="0.3" footer="0.3"/>
  <pageSetup paperSize="9" orientation="portrait" horizontalDpi="4294967293" verticalDpi="4294967293" r:id="rId1"/>
  <ignoredErrors>
    <ignoredError sqref="Q1" formulaRange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מסורת ומודרנה</vt:lpstr>
      <vt:lpstr>נאציזם ושואה</vt:lpstr>
      <vt:lpstr>סך_שיעורים_בקורס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97252</cp:lastModifiedBy>
  <dcterms:created xsi:type="dcterms:W3CDTF">2022-08-25T12:27:44Z</dcterms:created>
  <dcterms:modified xsi:type="dcterms:W3CDTF">2023-01-18T11:03:37Z</dcterms:modified>
</cp:coreProperties>
</file>