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nit\Documents\"/>
    </mc:Choice>
  </mc:AlternateContent>
  <bookViews>
    <workbookView showHorizontalScroll="0" showVerticalScroll="0" showSheetTabs="0" xWindow="0" yWindow="0" windowWidth="19200" windowHeight="7230" firstSheet="1" activeTab="1"/>
  </bookViews>
  <sheets>
    <sheet name="Data" sheetId="2" state="hidden" r:id="rId1"/>
    <sheet name="דרישת תשלום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25" i="1"/>
  <c r="F24" i="1"/>
  <c r="F23" i="1"/>
  <c r="F22" i="1"/>
  <c r="F21" i="1"/>
  <c r="D28" i="2" s="1"/>
  <c r="F20" i="1"/>
  <c r="F19" i="1"/>
  <c r="F18" i="1"/>
  <c r="F17" i="1"/>
  <c r="F16" i="1"/>
  <c r="F15" i="1"/>
  <c r="D9" i="1"/>
  <c r="D43" i="1"/>
  <c r="B16" i="2"/>
  <c r="E29" i="1" s="1"/>
  <c r="B15" i="2"/>
  <c r="E28" i="1" s="1"/>
  <c r="B14" i="2"/>
  <c r="E27" i="1" s="1"/>
  <c r="B13" i="2"/>
  <c r="E26" i="1" s="1"/>
  <c r="B12" i="2"/>
  <c r="E25" i="1" s="1"/>
  <c r="B11" i="2"/>
  <c r="E24" i="1" s="1"/>
  <c r="B10" i="2"/>
  <c r="E23" i="1" s="1"/>
  <c r="B9" i="2"/>
  <c r="E22" i="1" s="1"/>
  <c r="B8" i="2"/>
  <c r="E21" i="1" s="1"/>
  <c r="B7" i="2"/>
  <c r="E20" i="1" s="1"/>
  <c r="B6" i="2"/>
  <c r="E19" i="1" s="1"/>
  <c r="B5" i="2"/>
  <c r="E18" i="1" s="1"/>
  <c r="B4" i="2"/>
  <c r="E17" i="1" s="1"/>
  <c r="B3" i="2"/>
  <c r="E16" i="1" s="1"/>
  <c r="B2" i="2"/>
  <c r="E15" i="1" s="1"/>
  <c r="E40" i="1" l="1"/>
</calcChain>
</file>

<file path=xl/sharedStrings.xml><?xml version="1.0" encoding="utf-8"?>
<sst xmlns="http://schemas.openxmlformats.org/spreadsheetml/2006/main" count="533" uniqueCount="525">
  <si>
    <t xml:space="preserve"> הדרכת מזכירי קלפיות - בחירות לרשויות המקומיות 2023</t>
  </si>
  <si>
    <t>לכבוד:</t>
  </si>
  <si>
    <t xml:space="preserve">הנדון: דרישת תשלום </t>
  </si>
  <si>
    <t>אני הח"מ:</t>
  </si>
  <si>
    <t>מס"ד</t>
  </si>
  <si>
    <t>רשות מקומית</t>
  </si>
  <si>
    <t>תעריף</t>
  </si>
  <si>
    <t>סוג ההדרכה</t>
  </si>
  <si>
    <t>קלפיות רגילות</t>
  </si>
  <si>
    <t>קלפיות מיוחדות</t>
  </si>
  <si>
    <t>בתודה וברכה,</t>
  </si>
  <si>
    <t>אריאל</t>
  </si>
  <si>
    <t>סה"כ לתשלום:</t>
  </si>
  <si>
    <t>שם מלא</t>
  </si>
  <si>
    <t>אבי גרוסמן</t>
  </si>
  <si>
    <t>אבי כהן</t>
  </si>
  <si>
    <t>אביאל צוובנר</t>
  </si>
  <si>
    <t>אביב שמואל</t>
  </si>
  <si>
    <t>אברהם הופשטטר</t>
  </si>
  <si>
    <t>אברהם זארוג</t>
  </si>
  <si>
    <t>אברהם פלקובסקי</t>
  </si>
  <si>
    <t>אדיר ברטוב</t>
  </si>
  <si>
    <t>אהרון פינקלשטיין</t>
  </si>
  <si>
    <t>אווה קורן</t>
  </si>
  <si>
    <t>אופירה אטלס</t>
  </si>
  <si>
    <t>אופק מורד</t>
  </si>
  <si>
    <t>אור הבדלי</t>
  </si>
  <si>
    <t>אורי קלט</t>
  </si>
  <si>
    <t>אורי שניידר</t>
  </si>
  <si>
    <t>אורנה עסיס</t>
  </si>
  <si>
    <t>אושרית סן יומטוב ימין</t>
  </si>
  <si>
    <t>אחיה מלמד</t>
  </si>
  <si>
    <t>אייל כהן</t>
  </si>
  <si>
    <t>איילת דהאן</t>
  </si>
  <si>
    <t>אילה קנאי</t>
  </si>
  <si>
    <t>אילן אבקסיס</t>
  </si>
  <si>
    <t>אילן הדס</t>
  </si>
  <si>
    <t>איציק קורן</t>
  </si>
  <si>
    <t>איריס זפרני</t>
  </si>
  <si>
    <t>אירית רז</t>
  </si>
  <si>
    <t>איתמר ריקובר</t>
  </si>
  <si>
    <t>אלון בראל</t>
  </si>
  <si>
    <t>אלון קנאי</t>
  </si>
  <si>
    <t>אלון שפירא</t>
  </si>
  <si>
    <t>אלון תן עמי</t>
  </si>
  <si>
    <t>אלחנן כובאני</t>
  </si>
  <si>
    <t>אלינור עטרי</t>
  </si>
  <si>
    <t>אלישמע ריין</t>
  </si>
  <si>
    <t>אלית קציר</t>
  </si>
  <si>
    <t>אלכסנדר בן ארי</t>
  </si>
  <si>
    <t>אלעד אמסלם</t>
  </si>
  <si>
    <t>אלעד בן עזר</t>
  </si>
  <si>
    <t>אלעד טייץ</t>
  </si>
  <si>
    <t>אלרועי ברכה</t>
  </si>
  <si>
    <t>אלרועי קרוק</t>
  </si>
  <si>
    <t>אלרן שלום</t>
  </si>
  <si>
    <t>אמיר טריף</t>
  </si>
  <si>
    <t>אסף זקר</t>
  </si>
  <si>
    <t>אסף טרבלסי</t>
  </si>
  <si>
    <t>אסף פינקוביץ</t>
  </si>
  <si>
    <t>אפרת נחיס</t>
  </si>
  <si>
    <t>ארבל שפירא</t>
  </si>
  <si>
    <t>אריאל קדושי</t>
  </si>
  <si>
    <t>אריה גרינבלט</t>
  </si>
  <si>
    <t>בילאל חאג'</t>
  </si>
  <si>
    <t>בני שוורץ</t>
  </si>
  <si>
    <t>ברוך שוורץ</t>
  </si>
  <si>
    <t>ברק טייץ</t>
  </si>
  <si>
    <t>בת חן שרף</t>
  </si>
  <si>
    <t>בתי דורון ליפשיץ</t>
  </si>
  <si>
    <t>גלית רז כוכבי</t>
  </si>
  <si>
    <t>גלעד שונברגר</t>
  </si>
  <si>
    <t>גרסיאלה ביל</t>
  </si>
  <si>
    <t>דב קינן</t>
  </si>
  <si>
    <t>דביר סויסה</t>
  </si>
  <si>
    <t>דוד דוידוב</t>
  </si>
  <si>
    <t>דוד הריסון</t>
  </si>
  <si>
    <t>דוד כהן</t>
  </si>
  <si>
    <t>דוד שטרן</t>
  </si>
  <si>
    <t>דור גד נוימן</t>
  </si>
  <si>
    <t>דור דבורקין</t>
  </si>
  <si>
    <t>דורון קינר</t>
  </si>
  <si>
    <t>דורון רוטנברג</t>
  </si>
  <si>
    <t>דן בכרך</t>
  </si>
  <si>
    <t>דנה פיינגולד</t>
  </si>
  <si>
    <t>דניאל בלמס</t>
  </si>
  <si>
    <t>דניאל גולדמן</t>
  </si>
  <si>
    <t>דנית אלדר</t>
  </si>
  <si>
    <t>דרור וגשל</t>
  </si>
  <si>
    <t>הדס חגי</t>
  </si>
  <si>
    <t>הדר לוי</t>
  </si>
  <si>
    <t>הודיה דוד</t>
  </si>
  <si>
    <t>זהבית אסולין</t>
  </si>
  <si>
    <t>זהבית סבח</t>
  </si>
  <si>
    <t>זהר דוראני</t>
  </si>
  <si>
    <t>זיו שטרית</t>
  </si>
  <si>
    <t>חגי בלכנר</t>
  </si>
  <si>
    <t>חגית דיין</t>
  </si>
  <si>
    <t>חיה גלבוע</t>
  </si>
  <si>
    <t>חיה מימוני יצחקי</t>
  </si>
  <si>
    <t>חיים אריה כהנא</t>
  </si>
  <si>
    <t>חיים שבתאי</t>
  </si>
  <si>
    <t>חיכמת עבאס</t>
  </si>
  <si>
    <t>חן מושקוביץ</t>
  </si>
  <si>
    <t>טל אופק</t>
  </si>
  <si>
    <t>טל ולנטיין</t>
  </si>
  <si>
    <t>טל ונגר</t>
  </si>
  <si>
    <t>טל יחזקאל</t>
  </si>
  <si>
    <t>טל שפר בן שושן</t>
  </si>
  <si>
    <t>טל שרר</t>
  </si>
  <si>
    <t>טלי גבאי</t>
  </si>
  <si>
    <t>טליה סעדה</t>
  </si>
  <si>
    <t>יאיר טפירו</t>
  </si>
  <si>
    <t>יאסין אבו ערישה</t>
  </si>
  <si>
    <t>יהודה טוקר</t>
  </si>
  <si>
    <t>יהושע שמעוני</t>
  </si>
  <si>
    <t>יוחנן שוורץ</t>
  </si>
  <si>
    <t>יוליה מרקוביץ</t>
  </si>
  <si>
    <t>יוני ברכה</t>
  </si>
  <si>
    <t>יונתן גויכמן</t>
  </si>
  <si>
    <t>יונתן שחם</t>
  </si>
  <si>
    <t>יוסי אפשטיין</t>
  </si>
  <si>
    <t>יוסף סילאוי</t>
  </si>
  <si>
    <t>יורם אופק</t>
  </si>
  <si>
    <t>יחיאל חרז</t>
  </si>
  <si>
    <t>יחיאל קורח</t>
  </si>
  <si>
    <t>ילי ניר</t>
  </si>
  <si>
    <t>ינון תתר</t>
  </si>
  <si>
    <t>יעל גת</t>
  </si>
  <si>
    <t>יעל ישי</t>
  </si>
  <si>
    <t>יעל לוי</t>
  </si>
  <si>
    <t>יעל רוטנברג</t>
  </si>
  <si>
    <t>יעקב כץ</t>
  </si>
  <si>
    <t>יעקב לנדאו</t>
  </si>
  <si>
    <t>יפעת בכר</t>
  </si>
  <si>
    <t>יצחק אבידן</t>
  </si>
  <si>
    <t>ירדן כהן (קצב)</t>
  </si>
  <si>
    <t>ירון נוריאל</t>
  </si>
  <si>
    <t>ליאור כהן</t>
  </si>
  <si>
    <t>ליאת דרורי</t>
  </si>
  <si>
    <t>ליזה הירשברג</t>
  </si>
  <si>
    <t>לילך כהן</t>
  </si>
  <si>
    <t>לימור חייט</t>
  </si>
  <si>
    <t>לימור רביד</t>
  </si>
  <si>
    <t>לירון חיים גבסו</t>
  </si>
  <si>
    <t>מאי מור</t>
  </si>
  <si>
    <t>מאי קוגמן</t>
  </si>
  <si>
    <t>מוטי בריף</t>
  </si>
  <si>
    <t>מונעם נאסר</t>
  </si>
  <si>
    <t>מיטב בלילטי</t>
  </si>
  <si>
    <t>מיכאל יפרח</t>
  </si>
  <si>
    <t>מיכה סילברמן</t>
  </si>
  <si>
    <t>מיכל ביטון דדון</t>
  </si>
  <si>
    <t>מיכל זלבה</t>
  </si>
  <si>
    <t>מיקה קארו</t>
  </si>
  <si>
    <t>מלאכי גולדפינגר</t>
  </si>
  <si>
    <t>מלכי איצקוביץ'-סלומון</t>
  </si>
  <si>
    <t>מנחם דיקשטיין</t>
  </si>
  <si>
    <t>מני שגב</t>
  </si>
  <si>
    <t>מעין יירמנקו</t>
  </si>
  <si>
    <t>משה אבי</t>
  </si>
  <si>
    <t>משה שמש</t>
  </si>
  <si>
    <t>מתן בכר</t>
  </si>
  <si>
    <t>נדב בן עזר</t>
  </si>
  <si>
    <t>נדב סביון</t>
  </si>
  <si>
    <t>נהוראי זוהר</t>
  </si>
  <si>
    <t>ניב אורטל</t>
  </si>
  <si>
    <t>ניר שנער</t>
  </si>
  <si>
    <t>נעה אלמוג</t>
  </si>
  <si>
    <t>נעה ניצן</t>
  </si>
  <si>
    <t>נעם מאנע</t>
  </si>
  <si>
    <t>נעמה מעתוק</t>
  </si>
  <si>
    <t>נריה לאופר</t>
  </si>
  <si>
    <t>נתי מורגנשטרן</t>
  </si>
  <si>
    <t>נתנאל שטרית</t>
  </si>
  <si>
    <t>סאלח חוטבא</t>
  </si>
  <si>
    <t>ספי בלזר</t>
  </si>
  <si>
    <t>סתיו יעקובי</t>
  </si>
  <si>
    <t>עדו שטינמץ</t>
  </si>
  <si>
    <t>עדי יהושע</t>
  </si>
  <si>
    <t>עדי פרץ</t>
  </si>
  <si>
    <t>עדן סונין</t>
  </si>
  <si>
    <t>עודד אגמון</t>
  </si>
  <si>
    <t>עודד וייס</t>
  </si>
  <si>
    <t>עודד שרמן</t>
  </si>
  <si>
    <t>עוז כהן</t>
  </si>
  <si>
    <t>עוזיאל טל יעקב</t>
  </si>
  <si>
    <t>עומר אגו</t>
  </si>
  <si>
    <t>עומר כהן</t>
  </si>
  <si>
    <t>עופר יונה</t>
  </si>
  <si>
    <t>עידו שפרן</t>
  </si>
  <si>
    <t>עידן אילן</t>
  </si>
  <si>
    <t>עידן בן אלול</t>
  </si>
  <si>
    <t>עירית לוין</t>
  </si>
  <si>
    <t>עליזה הובן</t>
  </si>
  <si>
    <t>עמיחי בנעט</t>
  </si>
  <si>
    <t>עמיר דמרי</t>
  </si>
  <si>
    <t>עמית גלבוע</t>
  </si>
  <si>
    <t>עמית דוניצה</t>
  </si>
  <si>
    <t>עמית מאיר</t>
  </si>
  <si>
    <t>עמית פרג'ון</t>
  </si>
  <si>
    <t>עמית שפאן שגיב</t>
  </si>
  <si>
    <t>ענבר לוי</t>
  </si>
  <si>
    <t>ענת לופו אבא</t>
  </si>
  <si>
    <t>עפרי מרומי</t>
  </si>
  <si>
    <t>ערן בוקסר</t>
  </si>
  <si>
    <t>ערן בלס</t>
  </si>
  <si>
    <t>ערן סייג</t>
  </si>
  <si>
    <t>פארי סוסקין</t>
  </si>
  <si>
    <t>צביקה גופמן</t>
  </si>
  <si>
    <t>צופיה סופר</t>
  </si>
  <si>
    <t>רביבית טרבלסי</t>
  </si>
  <si>
    <t>רביד לוי</t>
  </si>
  <si>
    <t>רביע מקלדה</t>
  </si>
  <si>
    <t>רווה שרף</t>
  </si>
  <si>
    <t>רוית דרי</t>
  </si>
  <si>
    <t>רונית הכסטר</t>
  </si>
  <si>
    <t>רונן רוזנבלט</t>
  </si>
  <si>
    <t>רועי פוקס</t>
  </si>
  <si>
    <t>רועי שמאע</t>
  </si>
  <si>
    <t>רות רוטנברג</t>
  </si>
  <si>
    <t>רז זאב</t>
  </si>
  <si>
    <t>רחלי איכנבוים</t>
  </si>
  <si>
    <t>רני שגיא</t>
  </si>
  <si>
    <t>שאול בלגי</t>
  </si>
  <si>
    <t>שגיא אשר</t>
  </si>
  <si>
    <t>שגיא מריאן</t>
  </si>
  <si>
    <t>שושנה אמסלם</t>
  </si>
  <si>
    <t>שחר שלומאי</t>
  </si>
  <si>
    <t>שי מנלה</t>
  </si>
  <si>
    <t>שי קרני</t>
  </si>
  <si>
    <t>שיר כגן</t>
  </si>
  <si>
    <t>שיר מהדרי</t>
  </si>
  <si>
    <t>שיראל יוספוב</t>
  </si>
  <si>
    <t>שלומי גרון</t>
  </si>
  <si>
    <t>שמחה הר כוכב</t>
  </si>
  <si>
    <t>שקד גל</t>
  </si>
  <si>
    <t>תהילה שורץ</t>
  </si>
  <si>
    <t>תומר לימור</t>
  </si>
  <si>
    <t>ת"ז</t>
  </si>
  <si>
    <t>025621681 </t>
  </si>
  <si>
    <t> 034760918</t>
  </si>
  <si>
    <t>ת"ז:</t>
  </si>
  <si>
    <t>אבו גוש</t>
  </si>
  <si>
    <t>אבו סנאן</t>
  </si>
  <si>
    <t>אבן יהודה</t>
  </si>
  <si>
    <t>אום אל-פחם</t>
  </si>
  <si>
    <t>אופקים</t>
  </si>
  <si>
    <t>אור יהודה</t>
  </si>
  <si>
    <t>אור עקיבא</t>
  </si>
  <si>
    <t>אורנית</t>
  </si>
  <si>
    <t>אזור</t>
  </si>
  <si>
    <t>אילת</t>
  </si>
  <si>
    <t>אכסאל</t>
  </si>
  <si>
    <t>אל קסום</t>
  </si>
  <si>
    <t>אל-בטוף</t>
  </si>
  <si>
    <t>אלונה</t>
  </si>
  <si>
    <t>אליכין</t>
  </si>
  <si>
    <t>אלעד</t>
  </si>
  <si>
    <t>אלפי מנשה</t>
  </si>
  <si>
    <t>אלקנה</t>
  </si>
  <si>
    <t>אעבלין</t>
  </si>
  <si>
    <t>אפרת</t>
  </si>
  <si>
    <t>אשדוד</t>
  </si>
  <si>
    <t>אשכול</t>
  </si>
  <si>
    <t>אשקלון</t>
  </si>
  <si>
    <t>באר טוביה</t>
  </si>
  <si>
    <t>באר יעקב</t>
  </si>
  <si>
    <t>באר שבע</t>
  </si>
  <si>
    <t>בועיינה-נוג'ידאת</t>
  </si>
  <si>
    <t>בוקעאתא</t>
  </si>
  <si>
    <t>ביר אל-מכסור</t>
  </si>
  <si>
    <t>בית אל</t>
  </si>
  <si>
    <t>בית ג'ן</t>
  </si>
  <si>
    <t>בית דגן</t>
  </si>
  <si>
    <t>בית שאן</t>
  </si>
  <si>
    <t>בית שמש</t>
  </si>
  <si>
    <t>ביתר עילית</t>
  </si>
  <si>
    <t>בני ברק</t>
  </si>
  <si>
    <t>בני עי"ש</t>
  </si>
  <si>
    <t>בני שמעון</t>
  </si>
  <si>
    <t>בנימינה-גבעת עדה</t>
  </si>
  <si>
    <t>בסמ"ה</t>
  </si>
  <si>
    <t>בסמת טבעון</t>
  </si>
  <si>
    <t>בענה</t>
  </si>
  <si>
    <t>ברנר</t>
  </si>
  <si>
    <t>בת ים</t>
  </si>
  <si>
    <t>גבעת זאב</t>
  </si>
  <si>
    <t>גבעת שמואל</t>
  </si>
  <si>
    <t>גבעתיים</t>
  </si>
  <si>
    <t>ג'דיידה-מכר</t>
  </si>
  <si>
    <t>גדרה</t>
  </si>
  <si>
    <t>גדרות</t>
  </si>
  <si>
    <t>גולן</t>
  </si>
  <si>
    <t>גוש עציון</t>
  </si>
  <si>
    <t>גזר</t>
  </si>
  <si>
    <t>ג'לג'וליה</t>
  </si>
  <si>
    <t>גן יבנה</t>
  </si>
  <si>
    <t>גן רווה</t>
  </si>
  <si>
    <t>גני תקווה</t>
  </si>
  <si>
    <t>ג'סר א-זרקא</t>
  </si>
  <si>
    <t>ג'ש (גוש חלב)</t>
  </si>
  <si>
    <t>ג'ת</t>
  </si>
  <si>
    <t>דאלית אל-כרמל</t>
  </si>
  <si>
    <t>דבוריה</t>
  </si>
  <si>
    <t>דימונה</t>
  </si>
  <si>
    <t>דרום השרון</t>
  </si>
  <si>
    <t>הגלבוע</t>
  </si>
  <si>
    <t>הגליל העליון</t>
  </si>
  <si>
    <t>הגליל התחתון</t>
  </si>
  <si>
    <t>הוד השרון</t>
  </si>
  <si>
    <t>הערבה התיכונה</t>
  </si>
  <si>
    <t>הר אדר</t>
  </si>
  <si>
    <t>הר חברון</t>
  </si>
  <si>
    <t>הרצליה</t>
  </si>
  <si>
    <t>זבולון</t>
  </si>
  <si>
    <t>זכרון יעקב</t>
  </si>
  <si>
    <t>זמר</t>
  </si>
  <si>
    <t>זרזיר</t>
  </si>
  <si>
    <t>חבל אילות</t>
  </si>
  <si>
    <t>חבל יבנה</t>
  </si>
  <si>
    <t>חבל מודיעין</t>
  </si>
  <si>
    <t>חדרה</t>
  </si>
  <si>
    <t>חולון</t>
  </si>
  <si>
    <t>חוף אשקלון</t>
  </si>
  <si>
    <t>חוף הכרמל</t>
  </si>
  <si>
    <t>חוף השרון</t>
  </si>
  <si>
    <t>חורה</t>
  </si>
  <si>
    <t>חורפיש</t>
  </si>
  <si>
    <t>חיפה</t>
  </si>
  <si>
    <t>חצור הגלילית</t>
  </si>
  <si>
    <t>חריש</t>
  </si>
  <si>
    <t>טבריה</t>
  </si>
  <si>
    <t>טובא-זנגריה</t>
  </si>
  <si>
    <t>טורעאן</t>
  </si>
  <si>
    <t>טייבה</t>
  </si>
  <si>
    <t>טירה</t>
  </si>
  <si>
    <t>טירת כרמל</t>
  </si>
  <si>
    <t>טמרה</t>
  </si>
  <si>
    <t>יאנוח-ג'ת</t>
  </si>
  <si>
    <t>יבנאל</t>
  </si>
  <si>
    <t>יבנה</t>
  </si>
  <si>
    <t>יסוד המעלה</t>
  </si>
  <si>
    <t>יפיע</t>
  </si>
  <si>
    <t>יקנעם עילית</t>
  </si>
  <si>
    <t>ירוחם</t>
  </si>
  <si>
    <t>ירושלים</t>
  </si>
  <si>
    <t>ירכא</t>
  </si>
  <si>
    <t>כאבול</t>
  </si>
  <si>
    <t>כאוכב אבו אל-היג'א</t>
  </si>
  <si>
    <t>כוכב יאיר</t>
  </si>
  <si>
    <t>כסיפה</t>
  </si>
  <si>
    <t>כסרא-סמיע</t>
  </si>
  <si>
    <t>כעביה-טבאש-חג'אג'רה</t>
  </si>
  <si>
    <t>כפר ברא</t>
  </si>
  <si>
    <t>כפר ורדים</t>
  </si>
  <si>
    <t>כפר יאסיף</t>
  </si>
  <si>
    <t>כפר יונה</t>
  </si>
  <si>
    <t>כפר כמא</t>
  </si>
  <si>
    <t>כפר כנא</t>
  </si>
  <si>
    <t>כפר מנדא</t>
  </si>
  <si>
    <t>כפר סבא</t>
  </si>
  <si>
    <t>כפר קאסם</t>
  </si>
  <si>
    <t>כפר קרע</t>
  </si>
  <si>
    <t>כפר שמריהו</t>
  </si>
  <si>
    <t>כפר תבור</t>
  </si>
  <si>
    <t>כרמיאל</t>
  </si>
  <si>
    <t>לב השרון</t>
  </si>
  <si>
    <t>להבים</t>
  </si>
  <si>
    <t>לוד</t>
  </si>
  <si>
    <t>לכיש</t>
  </si>
  <si>
    <t>לקיה</t>
  </si>
  <si>
    <t>מבואות החרמון</t>
  </si>
  <si>
    <t>מבשרת ציון</t>
  </si>
  <si>
    <t>מגאר</t>
  </si>
  <si>
    <t>מג'ד אל-כרום</t>
  </si>
  <si>
    <t>מגדל</t>
  </si>
  <si>
    <t>מגדל העמק</t>
  </si>
  <si>
    <t>מג'דל שמס</t>
  </si>
  <si>
    <t>מגידו</t>
  </si>
  <si>
    <t>מגילות ים המלח</t>
  </si>
  <si>
    <t>מודיעין עילית</t>
  </si>
  <si>
    <t>מודיעין-מכבים-רעות</t>
  </si>
  <si>
    <t>מזכרת בתיה</t>
  </si>
  <si>
    <t>מזרעה</t>
  </si>
  <si>
    <t>מטה אשר</t>
  </si>
  <si>
    <t>מטה בנימין</t>
  </si>
  <si>
    <t>מטה יהודה</t>
  </si>
  <si>
    <t>מטולה</t>
  </si>
  <si>
    <t>מיתר</t>
  </si>
  <si>
    <t>מנשה</t>
  </si>
  <si>
    <t>מסעדה</t>
  </si>
  <si>
    <t>מעיליא</t>
  </si>
  <si>
    <t>מעלה אדומים</t>
  </si>
  <si>
    <t>מעלה אפרים</t>
  </si>
  <si>
    <t>מעלה יוסף</t>
  </si>
  <si>
    <t>מעלה עירון</t>
  </si>
  <si>
    <t>מעלות-תרשיחא</t>
  </si>
  <si>
    <t>מצפה רמון</t>
  </si>
  <si>
    <t>מרום הגליל</t>
  </si>
  <si>
    <t>מרחבים</t>
  </si>
  <si>
    <t>משגב</t>
  </si>
  <si>
    <t>משהד</t>
  </si>
  <si>
    <t>נהריה</t>
  </si>
  <si>
    <t>נווה מדבר</t>
  </si>
  <si>
    <t>נוף הגליל</t>
  </si>
  <si>
    <t>נחל שורק</t>
  </si>
  <si>
    <t>נחף</t>
  </si>
  <si>
    <t>נס ציונה</t>
  </si>
  <si>
    <t>נצרת</t>
  </si>
  <si>
    <t>נשר</t>
  </si>
  <si>
    <t>נתיבות</t>
  </si>
  <si>
    <t>נתניה</t>
  </si>
  <si>
    <t>סאג'ור</t>
  </si>
  <si>
    <t>סביון</t>
  </si>
  <si>
    <t>סח'נין</t>
  </si>
  <si>
    <t>ע'ג'ר</t>
  </si>
  <si>
    <t>עומר</t>
  </si>
  <si>
    <t>עיילבון</t>
  </si>
  <si>
    <t>עילוט</t>
  </si>
  <si>
    <t>עין מאהל</t>
  </si>
  <si>
    <t>עין קנייא</t>
  </si>
  <si>
    <t>עכו</t>
  </si>
  <si>
    <t>עמנואל</t>
  </si>
  <si>
    <t>עמק הירדן</t>
  </si>
  <si>
    <t>עמק המעיינות</t>
  </si>
  <si>
    <t>עמק חפר</t>
  </si>
  <si>
    <t>עמק יזרעאל</t>
  </si>
  <si>
    <t>עספיא</t>
  </si>
  <si>
    <t>עפולה</t>
  </si>
  <si>
    <t>עראבה</t>
  </si>
  <si>
    <t>ערבות הירדן</t>
  </si>
  <si>
    <t>ערד</t>
  </si>
  <si>
    <t>ערערה</t>
  </si>
  <si>
    <t>ערערה-בנגב</t>
  </si>
  <si>
    <t>פוריידיס</t>
  </si>
  <si>
    <t>פסוטה</t>
  </si>
  <si>
    <t>פקיעין (בוקייעה)</t>
  </si>
  <si>
    <t>פרדס חנה-כרכור</t>
  </si>
  <si>
    <t>פרדסיה</t>
  </si>
  <si>
    <t>פתח תקווה</t>
  </si>
  <si>
    <t>צפת</t>
  </si>
  <si>
    <t>קדומים</t>
  </si>
  <si>
    <t>קדימה-צורן</t>
  </si>
  <si>
    <t>קלנסווה</t>
  </si>
  <si>
    <t>קצרין</t>
  </si>
  <si>
    <t>קרית אונו</t>
  </si>
  <si>
    <t>קרית ארבע</t>
  </si>
  <si>
    <t>קרית אתא</t>
  </si>
  <si>
    <t>קרית ביאליק</t>
  </si>
  <si>
    <t>קרית גת</t>
  </si>
  <si>
    <t>קרית טבעון</t>
  </si>
  <si>
    <t>קרית ים</t>
  </si>
  <si>
    <t>קרית יערים</t>
  </si>
  <si>
    <t>קרית מוצקין</t>
  </si>
  <si>
    <t>קרית מלאכי</t>
  </si>
  <si>
    <t>קרית עקרון</t>
  </si>
  <si>
    <t>קרית שמונה</t>
  </si>
  <si>
    <t>קרני שומרון</t>
  </si>
  <si>
    <t>ראמה</t>
  </si>
  <si>
    <t>ראש העין</t>
  </si>
  <si>
    <t>ראש פינה</t>
  </si>
  <si>
    <t>ראשון לציון</t>
  </si>
  <si>
    <t>רהט</t>
  </si>
  <si>
    <t>רחובות</t>
  </si>
  <si>
    <t>ריינה</t>
  </si>
  <si>
    <t>רכסים</t>
  </si>
  <si>
    <t>רמלה</t>
  </si>
  <si>
    <t>רמת גן</t>
  </si>
  <si>
    <t>רמת השרון</t>
  </si>
  <si>
    <t>רמת ישי</t>
  </si>
  <si>
    <t>רמת נגב</t>
  </si>
  <si>
    <t>רעננה</t>
  </si>
  <si>
    <t>שגב-שלום</t>
  </si>
  <si>
    <t>שדות דן</t>
  </si>
  <si>
    <t>שדות נגב</t>
  </si>
  <si>
    <t>שדרות</t>
  </si>
  <si>
    <t>שוהם</t>
  </si>
  <si>
    <t>שומרון</t>
  </si>
  <si>
    <t>שלומי</t>
  </si>
  <si>
    <t>שעב</t>
  </si>
  <si>
    <t>שער הנגב</t>
  </si>
  <si>
    <t>שפיר</t>
  </si>
  <si>
    <t>שפרעם</t>
  </si>
  <si>
    <t>תל שבע</t>
  </si>
  <si>
    <t>תאריך
פורמט DD/MM/YYYY</t>
  </si>
  <si>
    <t>בנוסף, מפורטת להלן דרישה להחזר הוצאות מיוחדות (אילת, והחזרים שאושרו מראש בלבד):</t>
  </si>
  <si>
    <t>סיבת ההחזר</t>
  </si>
  <si>
    <t>סכום להחזר</t>
  </si>
  <si>
    <t>X</t>
  </si>
  <si>
    <t>באקה אל-גרבייה</t>
  </si>
  <si>
    <t>בוסתן אל-מרג'</t>
  </si>
  <si>
    <t>בית אריה-עופרים</t>
  </si>
  <si>
    <t>ג'וליס</t>
  </si>
  <si>
    <t>דיר אל-אסד</t>
  </si>
  <si>
    <t>דיר חנא</t>
  </si>
  <si>
    <t>הדרום - קלפיות מיוחדות</t>
  </si>
  <si>
    <t>המרכז - קלפיות מיוחדות</t>
  </si>
  <si>
    <t>הצפון - קלפיות מיוחדות</t>
  </si>
  <si>
    <t>חיפה - קלפיות מיוחדות</t>
  </si>
  <si>
    <t>יהוד</t>
  </si>
  <si>
    <t>יהודה ושומרון - קלפיות מיוחדות</t>
  </si>
  <si>
    <t>ירושלים - קלפיות מיוחדות</t>
  </si>
  <si>
    <t>שבלי-אום אל גנם</t>
  </si>
  <si>
    <t>תל אביב-יפו</t>
  </si>
  <si>
    <t>תל אביב - קלפיות מיוחדות</t>
  </si>
  <si>
    <t>איילת שאשה</t>
  </si>
  <si>
    <t>אילן משש</t>
  </si>
  <si>
    <t>אילת קביצל</t>
  </si>
  <si>
    <t>ארז סולימני</t>
  </si>
  <si>
    <t>גל סולניק-יהושע</t>
  </si>
  <si>
    <t>גלי זוהר גונן</t>
  </si>
  <si>
    <t>הילי זאזובסקי</t>
  </si>
  <si>
    <t>טארק חטיב</t>
  </si>
  <si>
    <t>יוגב בר-גד שרף</t>
  </si>
  <si>
    <t>יעקב פלאצ'י</t>
  </si>
  <si>
    <t>לאה ספיר</t>
  </si>
  <si>
    <t>לירן ליבוביץ</t>
  </si>
  <si>
    <t>קארן סלמה</t>
  </si>
  <si>
    <t>קרן כץ</t>
  </si>
  <si>
    <t>רון מרקוביץ</t>
  </si>
  <si>
    <t>תמנע לב-רן</t>
  </si>
  <si>
    <t>מתכבד להעביר דרישת תשלום עבור הדרכות למזכירי קלפיות שביצעתי כמפורט להלן:</t>
  </si>
  <si>
    <t>עבור הוצאות מיוחדות - נא לצרף חשבונית</t>
  </si>
  <si>
    <t>ג'ון ברייס הדרכה ח.פ. 511449878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</si>
</sst>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₪&quot;#,##0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6"/>
      <color theme="4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rgb="FF000000"/>
      <name val="Arial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b/>
      <sz val="16"/>
      <color rgb="FF002060"/>
      <name val="Arial"/>
      <family val="2"/>
    </font>
    <font>
      <sz val="8"/>
      <color rgb="FF00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081CB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5" fillId="3" borderId="1" xfId="0" applyFont="1" applyFill="1" applyBorder="1" applyAlignment="1">
      <alignment horizontal="center" vertical="center" readingOrder="2"/>
    </xf>
    <xf numFmtId="0" fontId="6" fillId="0" borderId="3" xfId="0" applyFont="1" applyBorder="1" applyAlignment="1">
      <alignment horizontal="center" readingOrder="2"/>
    </xf>
    <xf numFmtId="0" fontId="6" fillId="4" borderId="4" xfId="0" applyFont="1" applyFill="1" applyBorder="1" applyAlignment="1">
      <alignment horizontal="center" readingOrder="1"/>
    </xf>
    <xf numFmtId="0" fontId="6" fillId="4" borderId="2" xfId="0" applyFont="1" applyFill="1" applyBorder="1" applyAlignment="1">
      <alignment horizontal="center" readingOrder="2"/>
    </xf>
    <xf numFmtId="0" fontId="6" fillId="4" borderId="4" xfId="0" applyFont="1" applyFill="1" applyBorder="1" applyAlignment="1">
      <alignment horizontal="center" readingOrder="2"/>
    </xf>
    <xf numFmtId="0" fontId="6" fillId="5" borderId="4" xfId="0" applyFont="1" applyFill="1" applyBorder="1" applyAlignment="1">
      <alignment horizontal="center" readingOrder="1"/>
    </xf>
    <xf numFmtId="0" fontId="6" fillId="4" borderId="2" xfId="0" applyFont="1" applyFill="1" applyBorder="1" applyAlignment="1">
      <alignment horizontal="center" readingOrder="1"/>
    </xf>
    <xf numFmtId="0" fontId="6" fillId="5" borderId="2" xfId="0" applyFont="1" applyFill="1" applyBorder="1" applyAlignment="1">
      <alignment horizontal="center" readingOrder="1"/>
    </xf>
    <xf numFmtId="0" fontId="6" fillId="6" borderId="2" xfId="0" applyFont="1" applyFill="1" applyBorder="1" applyAlignment="1">
      <alignment horizontal="center" readingOrder="2"/>
    </xf>
    <xf numFmtId="0" fontId="6" fillId="6" borderId="2" xfId="0" applyFont="1" applyFill="1" applyBorder="1" applyAlignment="1">
      <alignment horizontal="center" readingOrder="1"/>
    </xf>
    <xf numFmtId="0" fontId="6" fillId="6" borderId="5" xfId="0" applyFont="1" applyFill="1" applyBorder="1" applyAlignment="1">
      <alignment horizontal="center" readingOrder="2"/>
    </xf>
    <xf numFmtId="0" fontId="6" fillId="6" borderId="5" xfId="0" applyFont="1" applyFill="1" applyBorder="1" applyAlignment="1">
      <alignment horizontal="center" readingOrder="1"/>
    </xf>
    <xf numFmtId="0" fontId="6" fillId="6" borderId="6" xfId="0" applyFont="1" applyFill="1" applyBorder="1" applyAlignment="1">
      <alignment horizontal="center" readingOrder="2"/>
    </xf>
    <xf numFmtId="0" fontId="6" fillId="6" borderId="6" xfId="0" applyFont="1" applyFill="1" applyBorder="1" applyAlignment="1">
      <alignment horizontal="center" readingOrder="1"/>
    </xf>
    <xf numFmtId="0" fontId="7" fillId="6" borderId="2" xfId="0" applyFont="1" applyFill="1" applyBorder="1" applyAlignment="1">
      <alignment horizontal="center" wrapText="1" readingOrder="2"/>
    </xf>
    <xf numFmtId="0" fontId="6" fillId="6" borderId="0" xfId="0" applyFont="1" applyFill="1" applyAlignment="1">
      <alignment horizontal="center" readingOrder="1"/>
    </xf>
    <xf numFmtId="0" fontId="6" fillId="0" borderId="2" xfId="0" applyFont="1" applyBorder="1" applyAlignment="1">
      <alignment horizontal="center" readingOrder="2"/>
    </xf>
    <xf numFmtId="0" fontId="6" fillId="0" borderId="2" xfId="0" applyFont="1" applyBorder="1" applyAlignment="1">
      <alignment horizontal="center" readingOrder="1"/>
    </xf>
    <xf numFmtId="0" fontId="6" fillId="0" borderId="0" xfId="0" applyFont="1" applyAlignment="1">
      <alignment horizontal="center" readingOrder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1" fillId="7" borderId="1" xfId="0" applyFont="1" applyFill="1" applyBorder="1"/>
    <xf numFmtId="164" fontId="1" fillId="7" borderId="1" xfId="0" applyNumberFormat="1" applyFont="1" applyFill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8" borderId="0" xfId="0" applyFont="1" applyFill="1"/>
    <xf numFmtId="0" fontId="1" fillId="0" borderId="1" xfId="0" applyFont="1" applyBorder="1" applyProtection="1">
      <protection locked="0"/>
    </xf>
    <xf numFmtId="0" fontId="3" fillId="8" borderId="0" xfId="0" applyFont="1" applyFill="1" applyProtection="1">
      <protection locked="0"/>
    </xf>
    <xf numFmtId="0" fontId="9" fillId="4" borderId="1" xfId="0" applyFont="1" applyFill="1" applyBorder="1" applyAlignment="1">
      <alignment horizontal="center" readingOrder="1"/>
    </xf>
    <xf numFmtId="0" fontId="9" fillId="4" borderId="1" xfId="0" applyFont="1" applyFill="1" applyBorder="1" applyAlignment="1">
      <alignment horizontal="center" readingOrder="2"/>
    </xf>
    <xf numFmtId="0" fontId="9" fillId="4" borderId="7" xfId="0" applyFont="1" applyFill="1" applyBorder="1" applyAlignment="1">
      <alignment horizontal="center" readingOrder="1"/>
    </xf>
    <xf numFmtId="0" fontId="9" fillId="4" borderId="7" xfId="0" applyFont="1" applyFill="1" applyBorder="1" applyAlignment="1">
      <alignment horizontal="center" readingOrder="2"/>
    </xf>
    <xf numFmtId="0" fontId="9" fillId="4" borderId="2" xfId="0" applyFont="1" applyFill="1" applyBorder="1" applyAlignment="1">
      <alignment horizontal="center" readingOrder="1"/>
    </xf>
    <xf numFmtId="0" fontId="3" fillId="0" borderId="0" xfId="0" applyFont="1" applyAlignment="1">
      <alignment horizontal="right" vertical="center" readingOrder="2"/>
    </xf>
    <xf numFmtId="0" fontId="3" fillId="2" borderId="0" xfId="0" applyFont="1" applyFill="1" applyAlignment="1">
      <alignment horizontal="right" vertical="center" readingOrder="2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0</xdr:rowOff>
    </xdr:from>
    <xdr:to>
      <xdr:col>4</xdr:col>
      <xdr:colOff>777240</xdr:colOff>
      <xdr:row>1</xdr:row>
      <xdr:rowOff>0</xdr:rowOff>
    </xdr:to>
    <xdr:pic>
      <xdr:nvPicPr>
        <xdr:cNvPr id="10" name="תמונה 19">
          <a:extLst>
            <a:ext uri="{FF2B5EF4-FFF2-40B4-BE49-F238E27FC236}">
              <a16:creationId xmlns:a16="http://schemas.microsoft.com/office/drawing/2014/main" xmlns="" id="{F256ED4F-68D1-3490-64F0-1DD0FFD8E0F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310" r="15376" b="91732"/>
        <a:stretch>
          <a:fillRect/>
        </a:stretch>
      </xdr:blipFill>
      <xdr:spPr>
        <a:xfrm>
          <a:off x="9986101440" y="0"/>
          <a:ext cx="5280660" cy="54102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43</xdr:row>
      <xdr:rowOff>160020</xdr:rowOff>
    </xdr:from>
    <xdr:to>
      <xdr:col>4</xdr:col>
      <xdr:colOff>1059180</xdr:colOff>
      <xdr:row>47</xdr:row>
      <xdr:rowOff>167640</xdr:rowOff>
    </xdr:to>
    <xdr:pic>
      <xdr:nvPicPr>
        <xdr:cNvPr id="11" name="תמונה 20">
          <a:extLst>
            <a:ext uri="{FF2B5EF4-FFF2-40B4-BE49-F238E27FC236}">
              <a16:creationId xmlns:a16="http://schemas.microsoft.com/office/drawing/2014/main" xmlns="" id="{3A13A4A4-2CCA-0435-F135-FC343BAB8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452" b="6760"/>
        <a:stretch/>
      </xdr:blipFill>
      <xdr:spPr bwMode="auto">
        <a:xfrm>
          <a:off x="9986078580" y="8511540"/>
          <a:ext cx="5631180" cy="7086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79784</xdr:colOff>
      <xdr:row>0</xdr:row>
      <xdr:rowOff>119232</xdr:rowOff>
    </xdr:from>
    <xdr:to>
      <xdr:col>1</xdr:col>
      <xdr:colOff>594359</xdr:colOff>
      <xdr:row>0</xdr:row>
      <xdr:rowOff>499254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FDB752DA-74AB-5AAE-A294-841806B38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002381" y="119232"/>
          <a:ext cx="1596615" cy="380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7"/>
  <sheetViews>
    <sheetView rightToLeft="1" topLeftCell="A28" workbookViewId="0">
      <selection activeCell="D15" sqref="D15"/>
    </sheetView>
  </sheetViews>
  <sheetFormatPr defaultRowHeight="14.25" x14ac:dyDescent="0.2"/>
  <sheetData>
    <row r="1" spans="2:10" ht="15.75" x14ac:dyDescent="0.2">
      <c r="G1" s="4" t="s">
        <v>13</v>
      </c>
      <c r="H1" s="4" t="s">
        <v>239</v>
      </c>
      <c r="J1" s="3" t="s">
        <v>5</v>
      </c>
    </row>
    <row r="2" spans="2:10" x14ac:dyDescent="0.2">
      <c r="B2" s="1" t="b">
        <f>AND('דרישת תשלום'!B15&gt;$B$22, 'דרישת תשלום'!D15&lt;&gt;'דרישת תשלום'!$E$51, 'דרישת תשלום'!C15&lt;&gt;'דרישת תשלום'!$E$52)</f>
        <v>1</v>
      </c>
      <c r="C2" s="1"/>
      <c r="D2" s="1"/>
      <c r="G2" t="s">
        <v>14</v>
      </c>
      <c r="H2">
        <v>36506335</v>
      </c>
      <c r="J2" t="s">
        <v>243</v>
      </c>
    </row>
    <row r="3" spans="2:10" x14ac:dyDescent="0.2">
      <c r="B3" s="1" t="b">
        <f>AND('דרישת תשלום'!B16&gt;$B$22, 'דרישת תשלום'!D16&lt;&gt;'דרישת תשלום'!$E$51, 'דרישת תשלום'!C16&lt;&gt;'דרישת תשלום'!$E$52)</f>
        <v>0</v>
      </c>
      <c r="C3" s="1"/>
      <c r="D3" s="1"/>
      <c r="G3" t="s">
        <v>15</v>
      </c>
      <c r="H3">
        <v>40653610</v>
      </c>
      <c r="J3" t="s">
        <v>244</v>
      </c>
    </row>
    <row r="4" spans="2:10" x14ac:dyDescent="0.2">
      <c r="B4" s="1" t="b">
        <f>AND('דרישת תשלום'!B17&gt;$B$22, 'דרישת תשלום'!D17&lt;&gt;'דרישת תשלום'!$E$51, 'דרישת תשלום'!C17&lt;&gt;'דרישת תשלום'!$E$52)</f>
        <v>0</v>
      </c>
      <c r="C4" s="1"/>
      <c r="D4" s="1"/>
      <c r="G4" t="s">
        <v>16</v>
      </c>
      <c r="H4">
        <v>14675235</v>
      </c>
      <c r="J4" t="s">
        <v>245</v>
      </c>
    </row>
    <row r="5" spans="2:10" x14ac:dyDescent="0.2">
      <c r="B5" s="1" t="b">
        <f>AND('דרישת תשלום'!B18&gt;$B$22, 'דרישת תשלום'!D18&lt;&gt;'דרישת תשלום'!$E$51, 'דרישת תשלום'!C18&lt;&gt;'דרישת תשלום'!$E$52)</f>
        <v>0</v>
      </c>
      <c r="C5" s="1"/>
      <c r="D5" s="1"/>
      <c r="G5" t="s">
        <v>17</v>
      </c>
      <c r="H5">
        <v>311437677</v>
      </c>
      <c r="J5" t="s">
        <v>246</v>
      </c>
    </row>
    <row r="6" spans="2:10" x14ac:dyDescent="0.2">
      <c r="B6" s="1" t="b">
        <f>AND('דרישת תשלום'!B19&gt;$B$22, 'דרישת תשלום'!D19&lt;&gt;'דרישת תשלום'!$E$51, 'דרישת תשלום'!C19&lt;&gt;'דרישת תשלום'!$E$52)</f>
        <v>0</v>
      </c>
      <c r="C6" s="1"/>
      <c r="D6" s="1"/>
      <c r="G6" t="s">
        <v>18</v>
      </c>
      <c r="H6">
        <v>51957512</v>
      </c>
      <c r="J6" t="s">
        <v>247</v>
      </c>
    </row>
    <row r="7" spans="2:10" x14ac:dyDescent="0.2">
      <c r="B7" s="1" t="b">
        <f>AND('דרישת תשלום'!B20&gt;$B$22, 'דרישת תשלום'!D20&lt;&gt;'דרישת תשלום'!$E$51, 'דרישת תשלום'!C20&lt;&gt;'דרישת תשלום'!$E$52)</f>
        <v>0</v>
      </c>
      <c r="C7" s="1"/>
      <c r="D7" s="1"/>
      <c r="G7" t="s">
        <v>19</v>
      </c>
      <c r="H7">
        <v>24941858</v>
      </c>
      <c r="J7" t="s">
        <v>248</v>
      </c>
    </row>
    <row r="8" spans="2:10" x14ac:dyDescent="0.2">
      <c r="B8" s="1" t="b">
        <f>AND('דרישת תשלום'!B21&gt;$B$22, 'דרישת תשלום'!D21&lt;&gt;'דרישת תשלום'!$E$51, 'דרישת תשלום'!C21&lt;&gt;'דרישת תשלום'!$E$52)</f>
        <v>0</v>
      </c>
      <c r="C8" s="1"/>
      <c r="D8" s="1"/>
      <c r="G8" t="s">
        <v>20</v>
      </c>
      <c r="H8">
        <v>41859257</v>
      </c>
      <c r="J8" t="s">
        <v>249</v>
      </c>
    </row>
    <row r="9" spans="2:10" x14ac:dyDescent="0.2">
      <c r="B9" s="1" t="b">
        <f>AND('דרישת תשלום'!B22&gt;$B$22, 'דרישת תשלום'!D22&lt;&gt;'דרישת תשלום'!$E$51, 'דרישת תשלום'!C22&lt;&gt;'דרישת תשלום'!$E$52)</f>
        <v>0</v>
      </c>
      <c r="C9" s="1"/>
      <c r="D9" s="1"/>
      <c r="G9" t="s">
        <v>21</v>
      </c>
      <c r="H9">
        <v>38117727</v>
      </c>
      <c r="J9" t="s">
        <v>250</v>
      </c>
    </row>
    <row r="10" spans="2:10" x14ac:dyDescent="0.2">
      <c r="B10" s="1" t="b">
        <f>AND('דרישת תשלום'!B23&gt;$B$22, 'דרישת תשלום'!D23&lt;&gt;'דרישת תשלום'!$E$51, 'דרישת תשלום'!C23&lt;&gt;'דרישת תשלום'!$E$52)</f>
        <v>0</v>
      </c>
      <c r="C10" s="1"/>
      <c r="D10" s="1"/>
      <c r="G10" t="s">
        <v>22</v>
      </c>
      <c r="H10">
        <v>28592475</v>
      </c>
      <c r="J10" t="s">
        <v>251</v>
      </c>
    </row>
    <row r="11" spans="2:10" x14ac:dyDescent="0.2">
      <c r="B11" s="1" t="b">
        <f>AND('דרישת תשלום'!B24&gt;$B$22, 'דרישת תשלום'!D24&lt;&gt;'דרישת תשלום'!$E$51, 'דרישת תשלום'!C24&lt;&gt;'דרישת תשלום'!$E$52)</f>
        <v>0</v>
      </c>
      <c r="C11" s="1"/>
      <c r="D11" s="1"/>
      <c r="G11" t="s">
        <v>23</v>
      </c>
      <c r="H11">
        <v>31979073</v>
      </c>
      <c r="J11" t="s">
        <v>252</v>
      </c>
    </row>
    <row r="12" spans="2:10" x14ac:dyDescent="0.2">
      <c r="B12" s="1" t="b">
        <f>AND('דרישת תשלום'!B25&gt;$B$22, 'דרישת תשלום'!D25&lt;&gt;'דרישת תשלום'!$E$51, 'דרישת תשלום'!C25&lt;&gt;'דרישת תשלום'!$E$52)</f>
        <v>0</v>
      </c>
      <c r="C12" s="1"/>
      <c r="D12" s="1"/>
      <c r="G12" t="s">
        <v>24</v>
      </c>
      <c r="H12">
        <v>49822612</v>
      </c>
      <c r="J12" t="s">
        <v>253</v>
      </c>
    </row>
    <row r="13" spans="2:10" x14ac:dyDescent="0.2">
      <c r="B13" s="1" t="b">
        <f>AND('דרישת תשלום'!B26&gt;$B$22, 'דרישת תשלום'!D26&lt;&gt;'דרישת תשלום'!$E$51, 'דרישת תשלום'!C26&lt;&gt;'דרישת תשלום'!$E$52)</f>
        <v>0</v>
      </c>
      <c r="C13" s="1"/>
      <c r="D13" s="1"/>
      <c r="G13" t="s">
        <v>25</v>
      </c>
      <c r="H13">
        <v>205739758</v>
      </c>
      <c r="J13" t="s">
        <v>255</v>
      </c>
    </row>
    <row r="14" spans="2:10" x14ac:dyDescent="0.2">
      <c r="B14" s="1" t="b">
        <f>AND('דרישת תשלום'!B27&gt;$B$22, 'דרישת תשלום'!D27&lt;&gt;'דרישת תשלום'!$E$51, 'דרישת תשלום'!C27&lt;&gt;'דרישת תשלום'!$E$52)</f>
        <v>0</v>
      </c>
      <c r="C14" s="1"/>
      <c r="D14" s="1"/>
      <c r="G14" t="s">
        <v>26</v>
      </c>
      <c r="H14">
        <v>204729636</v>
      </c>
      <c r="J14" t="s">
        <v>254</v>
      </c>
    </row>
    <row r="15" spans="2:10" x14ac:dyDescent="0.2">
      <c r="B15" s="1" t="b">
        <f>AND('דרישת תשלום'!B28&gt;$B$22, 'דרישת תשלום'!D28&lt;&gt;'דרישת תשלום'!$E$51, 'דרישת תשלום'!C28&lt;&gt;'דרישת תשלום'!$E$52)</f>
        <v>0</v>
      </c>
      <c r="C15" s="1"/>
      <c r="D15" s="1"/>
      <c r="G15" t="s">
        <v>27</v>
      </c>
      <c r="H15">
        <v>37349370</v>
      </c>
      <c r="J15" t="s">
        <v>256</v>
      </c>
    </row>
    <row r="16" spans="2:10" x14ac:dyDescent="0.2">
      <c r="B16" s="1" t="b">
        <f>AND('דרישת תשלום'!B29&gt;$B$22, 'דרישת תשלום'!D29&lt;&gt;'דרישת תשלום'!$E$51, 'דרישת תשלום'!C29&lt;&gt;'דרישת תשלום'!$E$52)</f>
        <v>0</v>
      </c>
      <c r="C16" s="1"/>
      <c r="D16" s="1"/>
      <c r="G16" t="s">
        <v>28</v>
      </c>
      <c r="H16">
        <v>38055794</v>
      </c>
      <c r="J16" t="s">
        <v>257</v>
      </c>
    </row>
    <row r="17" spans="2:10" x14ac:dyDescent="0.2">
      <c r="B17" s="1"/>
      <c r="C17" s="1"/>
      <c r="D17" s="1"/>
      <c r="G17" t="s">
        <v>29</v>
      </c>
      <c r="H17">
        <v>58895749</v>
      </c>
      <c r="J17" t="s">
        <v>258</v>
      </c>
    </row>
    <row r="18" spans="2:10" x14ac:dyDescent="0.2">
      <c r="B18" s="1"/>
      <c r="C18" s="1"/>
      <c r="D18" s="1"/>
      <c r="G18" t="s">
        <v>30</v>
      </c>
      <c r="H18">
        <v>206861320</v>
      </c>
      <c r="J18" t="s">
        <v>259</v>
      </c>
    </row>
    <row r="19" spans="2:10" x14ac:dyDescent="0.2">
      <c r="B19" s="1"/>
      <c r="C19" s="1"/>
      <c r="D19" s="1"/>
      <c r="G19" t="s">
        <v>31</v>
      </c>
      <c r="H19">
        <v>200631810</v>
      </c>
      <c r="J19" t="s">
        <v>260</v>
      </c>
    </row>
    <row r="20" spans="2:10" x14ac:dyDescent="0.2">
      <c r="B20" s="1"/>
      <c r="C20" s="1"/>
      <c r="D20" s="1"/>
      <c r="G20" t="s">
        <v>32</v>
      </c>
      <c r="H20">
        <v>28579456</v>
      </c>
      <c r="J20" t="s">
        <v>261</v>
      </c>
    </row>
    <row r="21" spans="2:10" x14ac:dyDescent="0.2">
      <c r="B21" s="1"/>
      <c r="C21" s="1"/>
      <c r="D21" s="1"/>
      <c r="G21" t="s">
        <v>33</v>
      </c>
      <c r="H21">
        <v>32128605</v>
      </c>
      <c r="J21" t="s">
        <v>262</v>
      </c>
    </row>
    <row r="22" spans="2:10" x14ac:dyDescent="0.2">
      <c r="B22" s="2">
        <v>45178</v>
      </c>
      <c r="C22" s="1">
        <v>944</v>
      </c>
      <c r="D22" s="1"/>
      <c r="G22" t="s">
        <v>506</v>
      </c>
      <c r="H22">
        <v>32779274</v>
      </c>
      <c r="J22" t="s">
        <v>11</v>
      </c>
    </row>
    <row r="23" spans="2:10" x14ac:dyDescent="0.2">
      <c r="B23" s="1"/>
      <c r="C23" s="1">
        <v>719</v>
      </c>
      <c r="D23" s="1"/>
      <c r="G23" t="s">
        <v>34</v>
      </c>
      <c r="H23">
        <v>208823088</v>
      </c>
      <c r="J23" t="s">
        <v>263</v>
      </c>
    </row>
    <row r="24" spans="2:10" x14ac:dyDescent="0.2">
      <c r="B24" s="1"/>
      <c r="C24" s="1"/>
      <c r="D24" s="1"/>
      <c r="G24" t="s">
        <v>35</v>
      </c>
      <c r="H24">
        <v>58303215</v>
      </c>
      <c r="J24" t="s">
        <v>264</v>
      </c>
    </row>
    <row r="25" spans="2:10" x14ac:dyDescent="0.2">
      <c r="B25" s="1"/>
      <c r="C25" s="1" t="s">
        <v>8</v>
      </c>
      <c r="D25" s="1"/>
      <c r="G25" t="s">
        <v>36</v>
      </c>
      <c r="H25">
        <v>56023112</v>
      </c>
      <c r="J25" t="s">
        <v>265</v>
      </c>
    </row>
    <row r="26" spans="2:10" x14ac:dyDescent="0.2">
      <c r="B26" s="1"/>
      <c r="C26" s="1" t="s">
        <v>9</v>
      </c>
      <c r="D26" s="1"/>
      <c r="G26" t="s">
        <v>507</v>
      </c>
      <c r="H26">
        <v>43164375</v>
      </c>
      <c r="J26" t="s">
        <v>490</v>
      </c>
    </row>
    <row r="27" spans="2:10" x14ac:dyDescent="0.2">
      <c r="B27" s="1"/>
      <c r="C27" s="1"/>
      <c r="D27" s="1"/>
      <c r="G27" t="s">
        <v>508</v>
      </c>
      <c r="H27">
        <v>29617800</v>
      </c>
      <c r="J27" t="s">
        <v>266</v>
      </c>
    </row>
    <row r="28" spans="2:10" x14ac:dyDescent="0.2">
      <c r="B28" s="1"/>
      <c r="C28" s="1"/>
      <c r="D28" s="1" t="b">
        <f>AND('דרישת תשלום'!B21&gt;B22, 'דרישת תשלום'!C21&lt;&gt;'דרישת תשלום'!F21)</f>
        <v>0</v>
      </c>
      <c r="G28" t="s">
        <v>37</v>
      </c>
      <c r="H28">
        <v>31800626</v>
      </c>
      <c r="J28" t="s">
        <v>267</v>
      </c>
    </row>
    <row r="29" spans="2:10" x14ac:dyDescent="0.2">
      <c r="G29" t="s">
        <v>38</v>
      </c>
      <c r="H29">
        <v>24668394</v>
      </c>
      <c r="J29" t="s">
        <v>268</v>
      </c>
    </row>
    <row r="30" spans="2:10" x14ac:dyDescent="0.2">
      <c r="G30" t="s">
        <v>39</v>
      </c>
      <c r="H30">
        <v>34369033</v>
      </c>
      <c r="J30" t="s">
        <v>491</v>
      </c>
    </row>
    <row r="31" spans="2:10" x14ac:dyDescent="0.2">
      <c r="G31" t="s">
        <v>40</v>
      </c>
      <c r="H31">
        <v>29005279</v>
      </c>
      <c r="J31" t="s">
        <v>269</v>
      </c>
    </row>
    <row r="32" spans="2:10" x14ac:dyDescent="0.2">
      <c r="G32" t="s">
        <v>41</v>
      </c>
      <c r="H32">
        <v>2055833055</v>
      </c>
      <c r="J32" t="s">
        <v>270</v>
      </c>
    </row>
    <row r="33" spans="7:10" x14ac:dyDescent="0.2">
      <c r="G33" t="s">
        <v>42</v>
      </c>
      <c r="H33">
        <v>313378192</v>
      </c>
      <c r="J33" t="s">
        <v>271</v>
      </c>
    </row>
    <row r="34" spans="7:10" x14ac:dyDescent="0.2">
      <c r="G34" t="s">
        <v>43</v>
      </c>
      <c r="H34">
        <v>301240271</v>
      </c>
      <c r="J34" t="s">
        <v>272</v>
      </c>
    </row>
    <row r="35" spans="7:10" x14ac:dyDescent="0.2">
      <c r="G35" t="s">
        <v>44</v>
      </c>
      <c r="H35">
        <v>29390325</v>
      </c>
      <c r="J35" t="s">
        <v>492</v>
      </c>
    </row>
    <row r="36" spans="7:10" x14ac:dyDescent="0.2">
      <c r="G36" t="s">
        <v>45</v>
      </c>
      <c r="H36">
        <v>38725453</v>
      </c>
      <c r="J36" t="s">
        <v>273</v>
      </c>
    </row>
    <row r="37" spans="7:10" x14ac:dyDescent="0.2">
      <c r="G37" t="s">
        <v>46</v>
      </c>
      <c r="H37">
        <v>301408795</v>
      </c>
      <c r="J37" t="s">
        <v>274</v>
      </c>
    </row>
    <row r="38" spans="7:10" x14ac:dyDescent="0.2">
      <c r="G38" t="s">
        <v>47</v>
      </c>
      <c r="H38">
        <v>300587052</v>
      </c>
      <c r="J38" t="s">
        <v>275</v>
      </c>
    </row>
    <row r="39" spans="7:10" x14ac:dyDescent="0.2">
      <c r="G39" t="s">
        <v>48</v>
      </c>
      <c r="H39">
        <v>34473751</v>
      </c>
      <c r="J39" t="s">
        <v>276</v>
      </c>
    </row>
    <row r="40" spans="7:10" x14ac:dyDescent="0.2">
      <c r="G40" t="s">
        <v>49</v>
      </c>
      <c r="H40">
        <v>312821499</v>
      </c>
      <c r="J40" t="s">
        <v>277</v>
      </c>
    </row>
    <row r="41" spans="7:10" x14ac:dyDescent="0.2">
      <c r="G41" t="s">
        <v>50</v>
      </c>
      <c r="H41">
        <v>300656774</v>
      </c>
      <c r="J41" t="s">
        <v>278</v>
      </c>
    </row>
    <row r="42" spans="7:10" x14ac:dyDescent="0.2">
      <c r="G42" t="s">
        <v>51</v>
      </c>
      <c r="H42">
        <v>26597716</v>
      </c>
      <c r="J42" t="s">
        <v>279</v>
      </c>
    </row>
    <row r="43" spans="7:10" x14ac:dyDescent="0.2">
      <c r="G43" t="s">
        <v>52</v>
      </c>
      <c r="H43">
        <v>200978310</v>
      </c>
      <c r="J43" t="s">
        <v>280</v>
      </c>
    </row>
    <row r="44" spans="7:10" x14ac:dyDescent="0.2">
      <c r="G44" t="s">
        <v>53</v>
      </c>
      <c r="H44">
        <v>38139101</v>
      </c>
      <c r="J44" t="s">
        <v>281</v>
      </c>
    </row>
    <row r="45" spans="7:10" x14ac:dyDescent="0.2">
      <c r="G45" t="s">
        <v>54</v>
      </c>
      <c r="H45">
        <v>39863147</v>
      </c>
      <c r="J45" t="s">
        <v>282</v>
      </c>
    </row>
    <row r="46" spans="7:10" x14ac:dyDescent="0.2">
      <c r="G46" t="s">
        <v>55</v>
      </c>
      <c r="H46">
        <v>38009635</v>
      </c>
      <c r="J46" t="s">
        <v>283</v>
      </c>
    </row>
    <row r="47" spans="7:10" x14ac:dyDescent="0.2">
      <c r="G47" t="s">
        <v>56</v>
      </c>
      <c r="H47">
        <v>200394260</v>
      </c>
      <c r="J47" t="s">
        <v>284</v>
      </c>
    </row>
    <row r="48" spans="7:10" x14ac:dyDescent="0.2">
      <c r="G48" t="s">
        <v>57</v>
      </c>
      <c r="H48">
        <v>61206793</v>
      </c>
      <c r="J48" t="s">
        <v>285</v>
      </c>
    </row>
    <row r="49" spans="7:10" x14ac:dyDescent="0.2">
      <c r="G49" t="s">
        <v>58</v>
      </c>
      <c r="H49">
        <v>36728483</v>
      </c>
      <c r="J49" t="s">
        <v>286</v>
      </c>
    </row>
    <row r="50" spans="7:10" x14ac:dyDescent="0.2">
      <c r="G50" t="s">
        <v>59</v>
      </c>
      <c r="H50">
        <v>35821826</v>
      </c>
      <c r="J50" t="s">
        <v>290</v>
      </c>
    </row>
    <row r="51" spans="7:10" x14ac:dyDescent="0.2">
      <c r="G51" t="s">
        <v>60</v>
      </c>
      <c r="H51">
        <v>315612754</v>
      </c>
      <c r="J51" t="s">
        <v>493</v>
      </c>
    </row>
    <row r="52" spans="7:10" x14ac:dyDescent="0.2">
      <c r="G52" t="s">
        <v>61</v>
      </c>
      <c r="H52">
        <v>33058603</v>
      </c>
      <c r="J52" t="s">
        <v>296</v>
      </c>
    </row>
    <row r="53" spans="7:10" x14ac:dyDescent="0.2">
      <c r="G53" t="s">
        <v>509</v>
      </c>
      <c r="H53">
        <v>300061082</v>
      </c>
      <c r="J53" t="s">
        <v>300</v>
      </c>
    </row>
    <row r="54" spans="7:10" x14ac:dyDescent="0.2">
      <c r="G54" t="s">
        <v>62</v>
      </c>
      <c r="H54">
        <v>27424217</v>
      </c>
      <c r="J54" t="s">
        <v>301</v>
      </c>
    </row>
    <row r="55" spans="7:10" x14ac:dyDescent="0.2">
      <c r="G55" t="s">
        <v>63</v>
      </c>
      <c r="H55">
        <v>55705206</v>
      </c>
      <c r="J55" t="s">
        <v>302</v>
      </c>
    </row>
    <row r="56" spans="7:10" x14ac:dyDescent="0.2">
      <c r="G56" t="s">
        <v>64</v>
      </c>
      <c r="H56">
        <v>40755738</v>
      </c>
      <c r="J56" t="s">
        <v>287</v>
      </c>
    </row>
    <row r="57" spans="7:10" x14ac:dyDescent="0.2">
      <c r="G57" t="s">
        <v>65</v>
      </c>
      <c r="H57">
        <v>37288925</v>
      </c>
      <c r="J57" t="s">
        <v>288</v>
      </c>
    </row>
    <row r="58" spans="7:10" x14ac:dyDescent="0.2">
      <c r="G58" t="s">
        <v>66</v>
      </c>
      <c r="H58">
        <v>311118350</v>
      </c>
      <c r="J58" t="s">
        <v>289</v>
      </c>
    </row>
    <row r="59" spans="7:10" x14ac:dyDescent="0.2">
      <c r="G59" t="s">
        <v>67</v>
      </c>
      <c r="H59">
        <v>300532892</v>
      </c>
      <c r="J59" t="s">
        <v>291</v>
      </c>
    </row>
    <row r="60" spans="7:10" x14ac:dyDescent="0.2">
      <c r="G60" t="s">
        <v>68</v>
      </c>
      <c r="H60">
        <v>204405013</v>
      </c>
      <c r="J60" t="s">
        <v>292</v>
      </c>
    </row>
    <row r="61" spans="7:10" x14ac:dyDescent="0.2">
      <c r="G61" t="s">
        <v>69</v>
      </c>
      <c r="H61">
        <v>38293197</v>
      </c>
      <c r="J61" t="s">
        <v>293</v>
      </c>
    </row>
    <row r="62" spans="7:10" x14ac:dyDescent="0.2">
      <c r="G62" t="s">
        <v>510</v>
      </c>
      <c r="H62" s="42">
        <v>303123335</v>
      </c>
      <c r="J62" t="s">
        <v>294</v>
      </c>
    </row>
    <row r="63" spans="7:10" x14ac:dyDescent="0.2">
      <c r="G63" t="s">
        <v>511</v>
      </c>
      <c r="H63">
        <v>28548238</v>
      </c>
      <c r="J63" t="s">
        <v>295</v>
      </c>
    </row>
    <row r="64" spans="7:10" x14ac:dyDescent="0.2">
      <c r="G64" t="s">
        <v>70</v>
      </c>
      <c r="H64">
        <v>31807357</v>
      </c>
      <c r="J64" t="s">
        <v>297</v>
      </c>
    </row>
    <row r="65" spans="7:10" x14ac:dyDescent="0.2">
      <c r="G65" t="s">
        <v>71</v>
      </c>
      <c r="H65">
        <v>322710294</v>
      </c>
      <c r="J65" t="s">
        <v>298</v>
      </c>
    </row>
    <row r="66" spans="7:10" x14ac:dyDescent="0.2">
      <c r="G66" t="s">
        <v>72</v>
      </c>
      <c r="H66">
        <v>13829858</v>
      </c>
      <c r="J66" t="s">
        <v>299</v>
      </c>
    </row>
    <row r="67" spans="7:10" x14ac:dyDescent="0.2">
      <c r="G67" t="s">
        <v>73</v>
      </c>
      <c r="H67">
        <v>12180105</v>
      </c>
      <c r="J67" t="s">
        <v>303</v>
      </c>
    </row>
    <row r="68" spans="7:10" x14ac:dyDescent="0.2">
      <c r="G68" t="s">
        <v>74</v>
      </c>
      <c r="H68">
        <v>205638158</v>
      </c>
      <c r="J68" t="s">
        <v>304</v>
      </c>
    </row>
    <row r="69" spans="7:10" x14ac:dyDescent="0.2">
      <c r="G69" t="s">
        <v>75</v>
      </c>
      <c r="H69">
        <v>306551805</v>
      </c>
      <c r="J69" t="s">
        <v>305</v>
      </c>
    </row>
    <row r="70" spans="7:10" x14ac:dyDescent="0.2">
      <c r="G70" t="s">
        <v>76</v>
      </c>
      <c r="H70">
        <v>55926224</v>
      </c>
      <c r="J70" t="s">
        <v>494</v>
      </c>
    </row>
    <row r="71" spans="7:10" x14ac:dyDescent="0.2">
      <c r="G71" t="s">
        <v>77</v>
      </c>
      <c r="H71">
        <v>32517237</v>
      </c>
      <c r="J71" t="s">
        <v>495</v>
      </c>
    </row>
    <row r="72" spans="7:10" x14ac:dyDescent="0.2">
      <c r="G72" t="s">
        <v>78</v>
      </c>
      <c r="H72">
        <v>28146207</v>
      </c>
      <c r="J72" t="s">
        <v>306</v>
      </c>
    </row>
    <row r="73" spans="7:10" x14ac:dyDescent="0.2">
      <c r="G73" t="s">
        <v>79</v>
      </c>
      <c r="H73">
        <v>307860429</v>
      </c>
      <c r="J73" t="s">
        <v>307</v>
      </c>
    </row>
    <row r="74" spans="7:10" x14ac:dyDescent="0.2">
      <c r="G74" t="s">
        <v>80</v>
      </c>
      <c r="H74">
        <v>312249667</v>
      </c>
      <c r="J74" t="s">
        <v>308</v>
      </c>
    </row>
    <row r="75" spans="7:10" x14ac:dyDescent="0.2">
      <c r="G75" t="s">
        <v>81</v>
      </c>
      <c r="H75">
        <v>52005170</v>
      </c>
      <c r="J75" t="s">
        <v>309</v>
      </c>
    </row>
    <row r="76" spans="7:10" x14ac:dyDescent="0.2">
      <c r="G76" t="s">
        <v>82</v>
      </c>
      <c r="H76">
        <v>206784399</v>
      </c>
      <c r="J76" t="s">
        <v>496</v>
      </c>
    </row>
    <row r="77" spans="7:10" x14ac:dyDescent="0.2">
      <c r="G77" t="s">
        <v>83</v>
      </c>
      <c r="H77">
        <v>22313845</v>
      </c>
      <c r="J77" t="s">
        <v>310</v>
      </c>
    </row>
    <row r="78" spans="7:10" x14ac:dyDescent="0.2">
      <c r="G78" t="s">
        <v>84</v>
      </c>
      <c r="H78">
        <v>208297804</v>
      </c>
      <c r="J78" t="s">
        <v>497</v>
      </c>
    </row>
    <row r="79" spans="7:10" x14ac:dyDescent="0.2">
      <c r="G79" t="s">
        <v>85</v>
      </c>
      <c r="H79">
        <v>305458853</v>
      </c>
      <c r="J79" t="s">
        <v>311</v>
      </c>
    </row>
    <row r="80" spans="7:10" x14ac:dyDescent="0.2">
      <c r="G80" t="s">
        <v>86</v>
      </c>
      <c r="H80">
        <v>311121941</v>
      </c>
      <c r="J80" t="s">
        <v>498</v>
      </c>
    </row>
    <row r="81" spans="7:10" x14ac:dyDescent="0.2">
      <c r="G81" t="s">
        <v>87</v>
      </c>
      <c r="H81">
        <v>304985815</v>
      </c>
      <c r="J81" t="s">
        <v>312</v>
      </c>
    </row>
    <row r="82" spans="7:10" x14ac:dyDescent="0.2">
      <c r="G82" t="s">
        <v>88</v>
      </c>
      <c r="H82">
        <v>39817069</v>
      </c>
      <c r="J82" t="s">
        <v>313</v>
      </c>
    </row>
    <row r="83" spans="7:10" x14ac:dyDescent="0.2">
      <c r="G83" t="s">
        <v>89</v>
      </c>
      <c r="H83">
        <v>24389348</v>
      </c>
      <c r="J83" t="s">
        <v>314</v>
      </c>
    </row>
    <row r="84" spans="7:10" x14ac:dyDescent="0.2">
      <c r="G84" t="s">
        <v>90</v>
      </c>
      <c r="H84">
        <v>204369102</v>
      </c>
      <c r="J84" t="s">
        <v>315</v>
      </c>
    </row>
    <row r="85" spans="7:10" x14ac:dyDescent="0.2">
      <c r="G85" t="s">
        <v>91</v>
      </c>
      <c r="H85">
        <v>208495515</v>
      </c>
      <c r="J85" t="s">
        <v>316</v>
      </c>
    </row>
    <row r="86" spans="7:10" x14ac:dyDescent="0.2">
      <c r="G86" t="s">
        <v>512</v>
      </c>
      <c r="H86" s="42">
        <v>207970203</v>
      </c>
      <c r="J86" t="s">
        <v>317</v>
      </c>
    </row>
    <row r="87" spans="7:10" x14ac:dyDescent="0.2">
      <c r="G87" t="s">
        <v>92</v>
      </c>
      <c r="H87">
        <v>200493930</v>
      </c>
      <c r="J87" t="s">
        <v>318</v>
      </c>
    </row>
    <row r="88" spans="7:10" x14ac:dyDescent="0.2">
      <c r="G88" t="s">
        <v>93</v>
      </c>
      <c r="H88">
        <v>34511089</v>
      </c>
      <c r="J88" t="s">
        <v>319</v>
      </c>
    </row>
    <row r="89" spans="7:10" x14ac:dyDescent="0.2">
      <c r="G89" t="s">
        <v>94</v>
      </c>
      <c r="H89">
        <v>23967540</v>
      </c>
      <c r="J89" t="s">
        <v>320</v>
      </c>
    </row>
    <row r="90" spans="7:10" x14ac:dyDescent="0.2">
      <c r="G90" t="s">
        <v>95</v>
      </c>
      <c r="H90">
        <v>302787023</v>
      </c>
      <c r="J90" t="s">
        <v>321</v>
      </c>
    </row>
    <row r="91" spans="7:10" x14ac:dyDescent="0.2">
      <c r="G91" t="s">
        <v>96</v>
      </c>
      <c r="H91">
        <v>22672976</v>
      </c>
      <c r="J91" t="s">
        <v>322</v>
      </c>
    </row>
    <row r="92" spans="7:10" x14ac:dyDescent="0.2">
      <c r="G92" t="s">
        <v>97</v>
      </c>
      <c r="H92">
        <v>201069366</v>
      </c>
      <c r="J92" t="s">
        <v>323</v>
      </c>
    </row>
    <row r="93" spans="7:10" x14ac:dyDescent="0.2">
      <c r="G93" t="s">
        <v>98</v>
      </c>
      <c r="H93">
        <v>58845819</v>
      </c>
      <c r="J93" t="s">
        <v>324</v>
      </c>
    </row>
    <row r="94" spans="7:10" x14ac:dyDescent="0.2">
      <c r="G94" t="s">
        <v>99</v>
      </c>
      <c r="H94">
        <v>59787523</v>
      </c>
      <c r="J94" t="s">
        <v>325</v>
      </c>
    </row>
    <row r="95" spans="7:10" x14ac:dyDescent="0.2">
      <c r="G95" t="s">
        <v>100</v>
      </c>
      <c r="H95">
        <v>23511207</v>
      </c>
      <c r="J95" t="s">
        <v>326</v>
      </c>
    </row>
    <row r="96" spans="7:10" x14ac:dyDescent="0.2">
      <c r="G96" t="s">
        <v>101</v>
      </c>
      <c r="H96">
        <v>27130103</v>
      </c>
      <c r="J96" t="s">
        <v>327</v>
      </c>
    </row>
    <row r="97" spans="7:10" x14ac:dyDescent="0.2">
      <c r="G97" t="s">
        <v>102</v>
      </c>
      <c r="H97">
        <v>57589749</v>
      </c>
      <c r="J97" t="s">
        <v>328</v>
      </c>
    </row>
    <row r="98" spans="7:10" x14ac:dyDescent="0.2">
      <c r="G98" t="s">
        <v>103</v>
      </c>
      <c r="H98">
        <v>203261938</v>
      </c>
      <c r="J98" t="s">
        <v>329</v>
      </c>
    </row>
    <row r="99" spans="7:10" x14ac:dyDescent="0.2">
      <c r="G99" t="s">
        <v>513</v>
      </c>
      <c r="H99" t="s">
        <v>241</v>
      </c>
      <c r="J99" t="s">
        <v>499</v>
      </c>
    </row>
    <row r="100" spans="7:10" x14ac:dyDescent="0.2">
      <c r="G100" t="s">
        <v>104</v>
      </c>
      <c r="H100">
        <v>31799869</v>
      </c>
      <c r="J100" t="s">
        <v>330</v>
      </c>
    </row>
    <row r="101" spans="7:10" x14ac:dyDescent="0.2">
      <c r="G101" t="s">
        <v>105</v>
      </c>
      <c r="H101">
        <v>302192950</v>
      </c>
      <c r="J101" t="s">
        <v>331</v>
      </c>
    </row>
    <row r="102" spans="7:10" x14ac:dyDescent="0.2">
      <c r="G102" t="s">
        <v>106</v>
      </c>
      <c r="H102">
        <v>311336903</v>
      </c>
      <c r="J102" t="s">
        <v>332</v>
      </c>
    </row>
    <row r="103" spans="7:10" x14ac:dyDescent="0.2">
      <c r="G103" t="s">
        <v>107</v>
      </c>
      <c r="H103">
        <v>318792884</v>
      </c>
      <c r="J103" t="s">
        <v>333</v>
      </c>
    </row>
    <row r="104" spans="7:10" x14ac:dyDescent="0.2">
      <c r="G104" t="s">
        <v>108</v>
      </c>
      <c r="H104">
        <v>37406188</v>
      </c>
      <c r="J104" t="s">
        <v>334</v>
      </c>
    </row>
    <row r="105" spans="7:10" x14ac:dyDescent="0.2">
      <c r="G105" t="s">
        <v>109</v>
      </c>
      <c r="H105">
        <v>316061258</v>
      </c>
      <c r="J105" t="s">
        <v>335</v>
      </c>
    </row>
    <row r="106" spans="7:10" x14ac:dyDescent="0.2">
      <c r="G106" t="s">
        <v>110</v>
      </c>
      <c r="H106">
        <v>21780465</v>
      </c>
      <c r="J106" t="s">
        <v>336</v>
      </c>
    </row>
    <row r="107" spans="7:10" x14ac:dyDescent="0.2">
      <c r="G107" t="s">
        <v>111</v>
      </c>
      <c r="H107">
        <v>208107987</v>
      </c>
      <c r="J107" t="s">
        <v>337</v>
      </c>
    </row>
    <row r="108" spans="7:10" x14ac:dyDescent="0.2">
      <c r="G108" t="s">
        <v>112</v>
      </c>
      <c r="H108">
        <v>38234605</v>
      </c>
      <c r="J108" t="s">
        <v>338</v>
      </c>
    </row>
    <row r="109" spans="7:10" x14ac:dyDescent="0.2">
      <c r="G109" t="s">
        <v>113</v>
      </c>
      <c r="H109">
        <v>53848537</v>
      </c>
      <c r="J109" t="s">
        <v>339</v>
      </c>
    </row>
    <row r="110" spans="7:10" x14ac:dyDescent="0.2">
      <c r="G110" t="s">
        <v>114</v>
      </c>
      <c r="H110">
        <v>38349015</v>
      </c>
      <c r="J110" t="s">
        <v>340</v>
      </c>
    </row>
    <row r="111" spans="7:10" x14ac:dyDescent="0.2">
      <c r="G111" t="s">
        <v>115</v>
      </c>
      <c r="H111">
        <v>32038333</v>
      </c>
      <c r="J111" t="s">
        <v>341</v>
      </c>
    </row>
    <row r="112" spans="7:10" x14ac:dyDescent="0.2">
      <c r="G112" t="s">
        <v>514</v>
      </c>
      <c r="H112">
        <v>31839616</v>
      </c>
      <c r="J112" t="s">
        <v>500</v>
      </c>
    </row>
    <row r="113" spans="7:10" x14ac:dyDescent="0.2">
      <c r="G113" t="s">
        <v>116</v>
      </c>
      <c r="H113">
        <v>39433693</v>
      </c>
      <c r="J113" t="s">
        <v>501</v>
      </c>
    </row>
    <row r="114" spans="7:10" x14ac:dyDescent="0.2">
      <c r="G114" t="s">
        <v>117</v>
      </c>
      <c r="H114">
        <v>305866279</v>
      </c>
      <c r="J114" t="s">
        <v>342</v>
      </c>
    </row>
    <row r="115" spans="7:10" x14ac:dyDescent="0.2">
      <c r="G115" t="s">
        <v>118</v>
      </c>
      <c r="H115">
        <v>40755506</v>
      </c>
      <c r="J115" t="s">
        <v>343</v>
      </c>
    </row>
    <row r="116" spans="7:10" x14ac:dyDescent="0.2">
      <c r="G116" t="s">
        <v>119</v>
      </c>
      <c r="H116">
        <v>305367476</v>
      </c>
      <c r="J116" t="s">
        <v>344</v>
      </c>
    </row>
    <row r="117" spans="7:10" x14ac:dyDescent="0.2">
      <c r="G117" t="s">
        <v>120</v>
      </c>
      <c r="H117">
        <v>314786351</v>
      </c>
      <c r="J117" t="s">
        <v>345</v>
      </c>
    </row>
    <row r="118" spans="7:10" x14ac:dyDescent="0.2">
      <c r="G118" t="s">
        <v>121</v>
      </c>
      <c r="H118">
        <v>32180416</v>
      </c>
      <c r="J118" t="s">
        <v>346</v>
      </c>
    </row>
    <row r="119" spans="7:10" x14ac:dyDescent="0.2">
      <c r="G119" t="s">
        <v>122</v>
      </c>
      <c r="H119">
        <v>301402814</v>
      </c>
      <c r="J119" t="s">
        <v>502</v>
      </c>
    </row>
    <row r="120" spans="7:10" x14ac:dyDescent="0.2">
      <c r="G120" t="s">
        <v>123</v>
      </c>
      <c r="H120">
        <v>23780331</v>
      </c>
      <c r="J120" t="s">
        <v>347</v>
      </c>
    </row>
    <row r="121" spans="7:10" x14ac:dyDescent="0.2">
      <c r="G121" t="s">
        <v>124</v>
      </c>
      <c r="H121">
        <v>33406067</v>
      </c>
      <c r="J121" t="s">
        <v>348</v>
      </c>
    </row>
    <row r="122" spans="7:10" x14ac:dyDescent="0.2">
      <c r="G122" t="s">
        <v>125</v>
      </c>
      <c r="H122">
        <v>323073379</v>
      </c>
      <c r="J122" t="s">
        <v>349</v>
      </c>
    </row>
    <row r="123" spans="7:10" x14ac:dyDescent="0.2">
      <c r="G123" t="s">
        <v>126</v>
      </c>
      <c r="H123">
        <v>209523836</v>
      </c>
      <c r="J123" t="s">
        <v>350</v>
      </c>
    </row>
    <row r="124" spans="7:10" x14ac:dyDescent="0.2">
      <c r="G124" t="s">
        <v>127</v>
      </c>
      <c r="H124">
        <v>34754713</v>
      </c>
      <c r="J124" t="s">
        <v>351</v>
      </c>
    </row>
    <row r="125" spans="7:10" x14ac:dyDescent="0.2">
      <c r="G125" t="s">
        <v>128</v>
      </c>
      <c r="H125">
        <v>206092033</v>
      </c>
      <c r="J125" t="s">
        <v>352</v>
      </c>
    </row>
    <row r="126" spans="7:10" x14ac:dyDescent="0.2">
      <c r="G126" t="s">
        <v>129</v>
      </c>
      <c r="H126">
        <v>28531598</v>
      </c>
      <c r="J126" t="s">
        <v>353</v>
      </c>
    </row>
    <row r="127" spans="7:10" x14ac:dyDescent="0.2">
      <c r="G127" t="s">
        <v>130</v>
      </c>
      <c r="H127">
        <v>22475834</v>
      </c>
      <c r="J127" t="s">
        <v>354</v>
      </c>
    </row>
    <row r="128" spans="7:10" x14ac:dyDescent="0.2">
      <c r="G128" t="s">
        <v>131</v>
      </c>
      <c r="H128">
        <v>208748731</v>
      </c>
      <c r="J128" t="s">
        <v>355</v>
      </c>
    </row>
    <row r="129" spans="7:10" x14ac:dyDescent="0.2">
      <c r="G129" t="s">
        <v>132</v>
      </c>
      <c r="H129">
        <v>302741376</v>
      </c>
      <c r="J129" t="s">
        <v>356</v>
      </c>
    </row>
    <row r="130" spans="7:10" x14ac:dyDescent="0.2">
      <c r="G130" t="s">
        <v>133</v>
      </c>
      <c r="H130">
        <v>24205544</v>
      </c>
      <c r="J130" t="s">
        <v>357</v>
      </c>
    </row>
    <row r="131" spans="7:10" x14ac:dyDescent="0.2">
      <c r="G131" t="s">
        <v>515</v>
      </c>
      <c r="H131" s="43">
        <v>57078651</v>
      </c>
      <c r="J131" t="s">
        <v>358</v>
      </c>
    </row>
    <row r="132" spans="7:10" x14ac:dyDescent="0.2">
      <c r="G132" t="s">
        <v>134</v>
      </c>
      <c r="H132">
        <v>27906189</v>
      </c>
      <c r="J132" t="s">
        <v>359</v>
      </c>
    </row>
    <row r="133" spans="7:10" x14ac:dyDescent="0.2">
      <c r="G133" t="s">
        <v>135</v>
      </c>
      <c r="H133">
        <v>59170100</v>
      </c>
      <c r="J133" t="s">
        <v>360</v>
      </c>
    </row>
    <row r="134" spans="7:10" x14ac:dyDescent="0.2">
      <c r="G134" t="s">
        <v>136</v>
      </c>
      <c r="H134">
        <v>312543838</v>
      </c>
      <c r="J134" t="s">
        <v>361</v>
      </c>
    </row>
    <row r="135" spans="7:10" x14ac:dyDescent="0.2">
      <c r="G135" t="s">
        <v>137</v>
      </c>
      <c r="H135" t="s">
        <v>240</v>
      </c>
      <c r="J135" t="s">
        <v>362</v>
      </c>
    </row>
    <row r="136" spans="7:10" x14ac:dyDescent="0.2">
      <c r="G136" t="s">
        <v>516</v>
      </c>
      <c r="H136" s="43">
        <v>59576843</v>
      </c>
      <c r="J136" t="s">
        <v>363</v>
      </c>
    </row>
    <row r="137" spans="7:10" x14ac:dyDescent="0.2">
      <c r="G137" t="s">
        <v>138</v>
      </c>
      <c r="H137">
        <v>208433912</v>
      </c>
      <c r="J137" t="s">
        <v>364</v>
      </c>
    </row>
    <row r="138" spans="7:10" x14ac:dyDescent="0.2">
      <c r="G138" t="s">
        <v>139</v>
      </c>
      <c r="H138">
        <v>38610267</v>
      </c>
      <c r="J138" t="s">
        <v>365</v>
      </c>
    </row>
    <row r="139" spans="7:10" x14ac:dyDescent="0.2">
      <c r="G139" t="s">
        <v>140</v>
      </c>
      <c r="H139">
        <v>69018612</v>
      </c>
      <c r="J139" t="s">
        <v>366</v>
      </c>
    </row>
    <row r="140" spans="7:10" x14ac:dyDescent="0.2">
      <c r="G140" t="s">
        <v>141</v>
      </c>
      <c r="H140">
        <v>43364868</v>
      </c>
      <c r="J140" t="s">
        <v>367</v>
      </c>
    </row>
    <row r="141" spans="7:10" x14ac:dyDescent="0.2">
      <c r="G141" t="s">
        <v>142</v>
      </c>
      <c r="H141">
        <v>31576309</v>
      </c>
      <c r="J141" t="s">
        <v>368</v>
      </c>
    </row>
    <row r="142" spans="7:10" x14ac:dyDescent="0.2">
      <c r="G142" t="s">
        <v>143</v>
      </c>
      <c r="H142">
        <v>29566557</v>
      </c>
      <c r="J142" t="s">
        <v>369</v>
      </c>
    </row>
    <row r="143" spans="7:10" x14ac:dyDescent="0.2">
      <c r="G143" t="s">
        <v>144</v>
      </c>
      <c r="H143">
        <v>305599102</v>
      </c>
      <c r="J143" t="s">
        <v>370</v>
      </c>
    </row>
    <row r="144" spans="7:10" x14ac:dyDescent="0.2">
      <c r="G144" t="s">
        <v>517</v>
      </c>
      <c r="H144" s="43">
        <v>305247900</v>
      </c>
      <c r="J144" t="s">
        <v>371</v>
      </c>
    </row>
    <row r="145" spans="7:10" x14ac:dyDescent="0.2">
      <c r="G145" t="s">
        <v>145</v>
      </c>
      <c r="H145">
        <v>318904679</v>
      </c>
      <c r="J145" t="s">
        <v>372</v>
      </c>
    </row>
    <row r="146" spans="7:10" x14ac:dyDescent="0.2">
      <c r="G146" t="s">
        <v>146</v>
      </c>
      <c r="H146">
        <v>322889585</v>
      </c>
      <c r="J146" t="s">
        <v>373</v>
      </c>
    </row>
    <row r="147" spans="7:10" x14ac:dyDescent="0.2">
      <c r="G147" t="s">
        <v>147</v>
      </c>
      <c r="H147">
        <v>204067797</v>
      </c>
      <c r="J147" t="s">
        <v>375</v>
      </c>
    </row>
    <row r="148" spans="7:10" x14ac:dyDescent="0.2">
      <c r="G148" t="s">
        <v>148</v>
      </c>
      <c r="H148">
        <v>23398365</v>
      </c>
      <c r="J148" t="s">
        <v>378</v>
      </c>
    </row>
    <row r="149" spans="7:10" x14ac:dyDescent="0.2">
      <c r="G149" t="s">
        <v>149</v>
      </c>
      <c r="H149">
        <v>315254714</v>
      </c>
      <c r="J149" t="s">
        <v>374</v>
      </c>
    </row>
    <row r="150" spans="7:10" x14ac:dyDescent="0.2">
      <c r="G150" t="s">
        <v>150</v>
      </c>
      <c r="H150">
        <v>61110284</v>
      </c>
      <c r="J150" t="s">
        <v>376</v>
      </c>
    </row>
    <row r="151" spans="7:10" x14ac:dyDescent="0.2">
      <c r="G151" t="s">
        <v>151</v>
      </c>
      <c r="H151">
        <v>206958720</v>
      </c>
      <c r="J151" t="s">
        <v>377</v>
      </c>
    </row>
    <row r="152" spans="7:10" x14ac:dyDescent="0.2">
      <c r="G152" t="s">
        <v>152</v>
      </c>
      <c r="H152">
        <v>27188812</v>
      </c>
      <c r="J152" t="s">
        <v>379</v>
      </c>
    </row>
    <row r="153" spans="7:10" x14ac:dyDescent="0.2">
      <c r="G153" t="s">
        <v>153</v>
      </c>
      <c r="H153">
        <v>21929641</v>
      </c>
      <c r="J153" t="s">
        <v>380</v>
      </c>
    </row>
    <row r="154" spans="7:10" x14ac:dyDescent="0.2">
      <c r="G154" t="s">
        <v>154</v>
      </c>
      <c r="H154">
        <v>304871288</v>
      </c>
      <c r="J154" t="s">
        <v>382</v>
      </c>
    </row>
    <row r="155" spans="7:10" x14ac:dyDescent="0.2">
      <c r="G155" t="s">
        <v>155</v>
      </c>
      <c r="H155">
        <v>208299073</v>
      </c>
      <c r="J155" t="s">
        <v>381</v>
      </c>
    </row>
    <row r="156" spans="7:10" x14ac:dyDescent="0.2">
      <c r="G156" t="s">
        <v>156</v>
      </c>
      <c r="H156">
        <v>318785250</v>
      </c>
      <c r="J156" t="s">
        <v>383</v>
      </c>
    </row>
    <row r="157" spans="7:10" x14ac:dyDescent="0.2">
      <c r="G157" t="s">
        <v>157</v>
      </c>
      <c r="H157">
        <v>37461084</v>
      </c>
      <c r="J157" t="s">
        <v>384</v>
      </c>
    </row>
    <row r="158" spans="7:10" x14ac:dyDescent="0.2">
      <c r="G158" t="s">
        <v>158</v>
      </c>
      <c r="H158">
        <v>40373276</v>
      </c>
      <c r="J158" t="s">
        <v>385</v>
      </c>
    </row>
    <row r="159" spans="7:10" x14ac:dyDescent="0.2">
      <c r="G159" t="s">
        <v>159</v>
      </c>
      <c r="H159">
        <v>302759832</v>
      </c>
      <c r="J159" t="s">
        <v>386</v>
      </c>
    </row>
    <row r="160" spans="7:10" x14ac:dyDescent="0.2">
      <c r="G160" t="s">
        <v>160</v>
      </c>
      <c r="H160">
        <v>31814924</v>
      </c>
      <c r="J160" t="s">
        <v>387</v>
      </c>
    </row>
    <row r="161" spans="7:10" x14ac:dyDescent="0.2">
      <c r="G161" t="s">
        <v>161</v>
      </c>
      <c r="H161">
        <v>51733780</v>
      </c>
      <c r="J161" t="s">
        <v>388</v>
      </c>
    </row>
    <row r="162" spans="7:10" x14ac:dyDescent="0.2">
      <c r="G162" t="s">
        <v>162</v>
      </c>
      <c r="H162">
        <v>209019983</v>
      </c>
      <c r="J162" t="s">
        <v>389</v>
      </c>
    </row>
    <row r="163" spans="7:10" x14ac:dyDescent="0.2">
      <c r="G163" t="s">
        <v>163</v>
      </c>
      <c r="H163">
        <v>200583219</v>
      </c>
      <c r="J163" t="s">
        <v>390</v>
      </c>
    </row>
    <row r="164" spans="7:10" x14ac:dyDescent="0.2">
      <c r="G164" t="s">
        <v>164</v>
      </c>
      <c r="H164">
        <v>206456659</v>
      </c>
      <c r="J164" t="s">
        <v>391</v>
      </c>
    </row>
    <row r="165" spans="7:10" x14ac:dyDescent="0.2">
      <c r="G165" t="s">
        <v>165</v>
      </c>
      <c r="H165">
        <v>200283778</v>
      </c>
      <c r="J165" t="s">
        <v>392</v>
      </c>
    </row>
    <row r="166" spans="7:10" x14ac:dyDescent="0.2">
      <c r="G166" t="s">
        <v>166</v>
      </c>
      <c r="H166">
        <v>316423201</v>
      </c>
      <c r="J166" t="s">
        <v>393</v>
      </c>
    </row>
    <row r="167" spans="7:10" x14ac:dyDescent="0.2">
      <c r="G167" t="s">
        <v>167</v>
      </c>
      <c r="H167">
        <v>43407121</v>
      </c>
      <c r="J167" t="s">
        <v>394</v>
      </c>
    </row>
    <row r="168" spans="7:10" x14ac:dyDescent="0.2">
      <c r="G168" t="s">
        <v>168</v>
      </c>
      <c r="H168">
        <v>33986316</v>
      </c>
      <c r="J168" t="s">
        <v>395</v>
      </c>
    </row>
    <row r="169" spans="7:10" x14ac:dyDescent="0.2">
      <c r="G169" t="s">
        <v>169</v>
      </c>
      <c r="H169">
        <v>323823468</v>
      </c>
      <c r="J169" t="s">
        <v>396</v>
      </c>
    </row>
    <row r="170" spans="7:10" x14ac:dyDescent="0.2">
      <c r="G170" t="s">
        <v>170</v>
      </c>
      <c r="H170">
        <v>206910762</v>
      </c>
      <c r="J170" t="s">
        <v>397</v>
      </c>
    </row>
    <row r="171" spans="7:10" x14ac:dyDescent="0.2">
      <c r="G171" t="s">
        <v>171</v>
      </c>
      <c r="H171">
        <v>37260445</v>
      </c>
      <c r="J171" t="s">
        <v>398</v>
      </c>
    </row>
    <row r="172" spans="7:10" x14ac:dyDescent="0.2">
      <c r="G172" t="s">
        <v>172</v>
      </c>
      <c r="H172">
        <v>301584645</v>
      </c>
      <c r="J172" t="s">
        <v>399</v>
      </c>
    </row>
    <row r="173" spans="7:10" x14ac:dyDescent="0.2">
      <c r="G173" t="s">
        <v>173</v>
      </c>
      <c r="H173">
        <v>36241412</v>
      </c>
      <c r="J173" t="s">
        <v>400</v>
      </c>
    </row>
    <row r="174" spans="7:10" x14ac:dyDescent="0.2">
      <c r="G174" t="s">
        <v>174</v>
      </c>
      <c r="H174">
        <v>37971785</v>
      </c>
      <c r="J174" t="s">
        <v>401</v>
      </c>
    </row>
    <row r="175" spans="7:10" x14ac:dyDescent="0.2">
      <c r="G175" t="s">
        <v>175</v>
      </c>
      <c r="H175">
        <v>39543335</v>
      </c>
      <c r="J175" t="s">
        <v>402</v>
      </c>
    </row>
    <row r="176" spans="7:10" x14ac:dyDescent="0.2">
      <c r="G176" t="s">
        <v>176</v>
      </c>
      <c r="H176">
        <v>39551254</v>
      </c>
      <c r="J176" t="s">
        <v>403</v>
      </c>
    </row>
    <row r="177" spans="7:10" x14ac:dyDescent="0.2">
      <c r="G177" t="s">
        <v>177</v>
      </c>
      <c r="H177">
        <v>311430177</v>
      </c>
      <c r="J177" t="s">
        <v>404</v>
      </c>
    </row>
    <row r="178" spans="7:10" x14ac:dyDescent="0.2">
      <c r="G178" t="s">
        <v>178</v>
      </c>
      <c r="H178">
        <v>43017573</v>
      </c>
      <c r="J178" t="s">
        <v>405</v>
      </c>
    </row>
    <row r="179" spans="7:10" x14ac:dyDescent="0.2">
      <c r="G179" t="s">
        <v>179</v>
      </c>
      <c r="H179">
        <v>318851979</v>
      </c>
      <c r="J179" t="s">
        <v>406</v>
      </c>
    </row>
    <row r="180" spans="7:10" x14ac:dyDescent="0.2">
      <c r="G180" t="s">
        <v>180</v>
      </c>
      <c r="H180">
        <v>318203965</v>
      </c>
      <c r="J180" t="s">
        <v>407</v>
      </c>
    </row>
    <row r="181" spans="7:10" x14ac:dyDescent="0.2">
      <c r="G181" t="s">
        <v>181</v>
      </c>
      <c r="H181">
        <v>315824722</v>
      </c>
      <c r="J181" t="s">
        <v>408</v>
      </c>
    </row>
    <row r="182" spans="7:10" x14ac:dyDescent="0.2">
      <c r="G182" t="s">
        <v>182</v>
      </c>
      <c r="H182">
        <v>24806077</v>
      </c>
      <c r="J182" t="s">
        <v>409</v>
      </c>
    </row>
    <row r="183" spans="7:10" x14ac:dyDescent="0.2">
      <c r="G183" t="s">
        <v>183</v>
      </c>
      <c r="H183">
        <v>57360521</v>
      </c>
      <c r="J183" t="s">
        <v>410</v>
      </c>
    </row>
    <row r="184" spans="7:10" x14ac:dyDescent="0.2">
      <c r="G184" t="s">
        <v>184</v>
      </c>
      <c r="H184">
        <v>203761556</v>
      </c>
      <c r="J184" t="s">
        <v>411</v>
      </c>
    </row>
    <row r="185" spans="7:10" x14ac:dyDescent="0.2">
      <c r="G185" t="s">
        <v>185</v>
      </c>
      <c r="H185">
        <v>232475103</v>
      </c>
      <c r="J185" t="s">
        <v>412</v>
      </c>
    </row>
    <row r="186" spans="7:10" x14ac:dyDescent="0.2">
      <c r="G186" t="s">
        <v>186</v>
      </c>
      <c r="H186">
        <v>21977632</v>
      </c>
      <c r="J186" t="s">
        <v>413</v>
      </c>
    </row>
    <row r="187" spans="7:10" x14ac:dyDescent="0.2">
      <c r="G187" t="s">
        <v>187</v>
      </c>
      <c r="H187">
        <v>207407925</v>
      </c>
      <c r="J187" t="s">
        <v>414</v>
      </c>
    </row>
    <row r="188" spans="7:10" x14ac:dyDescent="0.2">
      <c r="G188" t="s">
        <v>188</v>
      </c>
      <c r="H188">
        <v>21677596</v>
      </c>
      <c r="J188" t="s">
        <v>415</v>
      </c>
    </row>
    <row r="189" spans="7:10" x14ac:dyDescent="0.2">
      <c r="G189" t="s">
        <v>189</v>
      </c>
      <c r="H189">
        <v>58463114</v>
      </c>
      <c r="J189" t="s">
        <v>416</v>
      </c>
    </row>
    <row r="190" spans="7:10" x14ac:dyDescent="0.2">
      <c r="G190" t="s">
        <v>190</v>
      </c>
      <c r="H190">
        <v>316397827</v>
      </c>
      <c r="J190" t="s">
        <v>417</v>
      </c>
    </row>
    <row r="191" spans="7:10" x14ac:dyDescent="0.2">
      <c r="G191" t="s">
        <v>191</v>
      </c>
      <c r="H191">
        <v>36539898</v>
      </c>
      <c r="J191" t="s">
        <v>418</v>
      </c>
    </row>
    <row r="192" spans="7:10" x14ac:dyDescent="0.2">
      <c r="G192" t="s">
        <v>192</v>
      </c>
      <c r="H192">
        <v>301781563</v>
      </c>
      <c r="J192" t="s">
        <v>419</v>
      </c>
    </row>
    <row r="193" spans="7:10" x14ac:dyDescent="0.2">
      <c r="G193" t="s">
        <v>193</v>
      </c>
      <c r="H193">
        <v>37593829</v>
      </c>
      <c r="J193" t="s">
        <v>420</v>
      </c>
    </row>
    <row r="194" spans="7:10" x14ac:dyDescent="0.2">
      <c r="G194" t="s">
        <v>194</v>
      </c>
      <c r="H194">
        <v>51501526</v>
      </c>
      <c r="J194" t="s">
        <v>421</v>
      </c>
    </row>
    <row r="195" spans="7:10" x14ac:dyDescent="0.2">
      <c r="G195" t="s">
        <v>195</v>
      </c>
      <c r="H195">
        <v>27155290</v>
      </c>
      <c r="J195" t="s">
        <v>422</v>
      </c>
    </row>
    <row r="196" spans="7:10" x14ac:dyDescent="0.2">
      <c r="G196" t="s">
        <v>196</v>
      </c>
      <c r="H196">
        <v>29971033</v>
      </c>
      <c r="J196" t="s">
        <v>423</v>
      </c>
    </row>
    <row r="197" spans="7:10" x14ac:dyDescent="0.2">
      <c r="G197" t="s">
        <v>197</v>
      </c>
      <c r="H197">
        <v>207811662</v>
      </c>
      <c r="J197" t="s">
        <v>424</v>
      </c>
    </row>
    <row r="198" spans="7:10" x14ac:dyDescent="0.2">
      <c r="G198" t="s">
        <v>198</v>
      </c>
      <c r="H198">
        <v>208514778</v>
      </c>
      <c r="J198" t="s">
        <v>425</v>
      </c>
    </row>
    <row r="199" spans="7:10" x14ac:dyDescent="0.2">
      <c r="G199" t="s">
        <v>199</v>
      </c>
      <c r="H199">
        <v>32946220</v>
      </c>
      <c r="J199" t="s">
        <v>426</v>
      </c>
    </row>
    <row r="200" spans="7:10" x14ac:dyDescent="0.2">
      <c r="G200" t="s">
        <v>200</v>
      </c>
      <c r="H200">
        <v>65659542</v>
      </c>
      <c r="J200" t="s">
        <v>427</v>
      </c>
    </row>
    <row r="201" spans="7:10" x14ac:dyDescent="0.2">
      <c r="G201" t="s">
        <v>201</v>
      </c>
      <c r="H201">
        <v>27225515</v>
      </c>
      <c r="J201" t="s">
        <v>428</v>
      </c>
    </row>
    <row r="202" spans="7:10" x14ac:dyDescent="0.2">
      <c r="G202" t="s">
        <v>202</v>
      </c>
      <c r="H202">
        <v>205661952</v>
      </c>
      <c r="J202" t="s">
        <v>429</v>
      </c>
    </row>
    <row r="203" spans="7:10" x14ac:dyDescent="0.2">
      <c r="G203" t="s">
        <v>203</v>
      </c>
      <c r="H203">
        <v>24246209</v>
      </c>
      <c r="J203" t="s">
        <v>430</v>
      </c>
    </row>
    <row r="204" spans="7:10" x14ac:dyDescent="0.2">
      <c r="G204" t="s">
        <v>204</v>
      </c>
      <c r="H204">
        <v>313332579</v>
      </c>
      <c r="J204" t="s">
        <v>431</v>
      </c>
    </row>
    <row r="205" spans="7:10" x14ac:dyDescent="0.2">
      <c r="G205" t="s">
        <v>205</v>
      </c>
      <c r="H205">
        <v>38386124</v>
      </c>
      <c r="J205" t="s">
        <v>432</v>
      </c>
    </row>
    <row r="206" spans="7:10" x14ac:dyDescent="0.2">
      <c r="G206" t="s">
        <v>206</v>
      </c>
      <c r="H206">
        <v>37432325</v>
      </c>
      <c r="J206" t="s">
        <v>433</v>
      </c>
    </row>
    <row r="207" spans="7:10" x14ac:dyDescent="0.2">
      <c r="G207" t="s">
        <v>207</v>
      </c>
      <c r="H207">
        <v>27189786</v>
      </c>
      <c r="J207" t="s">
        <v>434</v>
      </c>
    </row>
    <row r="208" spans="7:10" x14ac:dyDescent="0.2">
      <c r="G208" t="s">
        <v>208</v>
      </c>
      <c r="H208">
        <v>208574954</v>
      </c>
      <c r="J208" t="s">
        <v>435</v>
      </c>
    </row>
    <row r="209" spans="7:10" x14ac:dyDescent="0.2">
      <c r="G209" t="s">
        <v>209</v>
      </c>
      <c r="H209">
        <v>17530148</v>
      </c>
      <c r="J209" t="s">
        <v>436</v>
      </c>
    </row>
    <row r="210" spans="7:10" x14ac:dyDescent="0.2">
      <c r="G210" t="s">
        <v>210</v>
      </c>
      <c r="H210">
        <v>206235608</v>
      </c>
      <c r="J210" t="s">
        <v>437</v>
      </c>
    </row>
    <row r="211" spans="7:10" x14ac:dyDescent="0.2">
      <c r="G211" t="s">
        <v>518</v>
      </c>
      <c r="H211" s="44">
        <v>15280159</v>
      </c>
      <c r="J211" t="s">
        <v>438</v>
      </c>
    </row>
    <row r="212" spans="7:10" x14ac:dyDescent="0.2">
      <c r="G212" t="s">
        <v>519</v>
      </c>
      <c r="H212" s="45">
        <v>37252327</v>
      </c>
      <c r="J212" t="s">
        <v>439</v>
      </c>
    </row>
    <row r="213" spans="7:10" x14ac:dyDescent="0.2">
      <c r="G213" t="s">
        <v>211</v>
      </c>
      <c r="H213">
        <v>24143760</v>
      </c>
      <c r="J213" t="s">
        <v>440</v>
      </c>
    </row>
    <row r="214" spans="7:10" x14ac:dyDescent="0.2">
      <c r="G214" t="s">
        <v>212</v>
      </c>
      <c r="H214">
        <v>33246331</v>
      </c>
      <c r="J214" t="s">
        <v>441</v>
      </c>
    </row>
    <row r="215" spans="7:10" x14ac:dyDescent="0.2">
      <c r="G215" t="s">
        <v>213</v>
      </c>
      <c r="H215">
        <v>59962928</v>
      </c>
      <c r="J215" t="s">
        <v>442</v>
      </c>
    </row>
    <row r="216" spans="7:10" x14ac:dyDescent="0.2">
      <c r="G216" t="s">
        <v>214</v>
      </c>
      <c r="H216">
        <v>201365541</v>
      </c>
      <c r="J216" t="s">
        <v>443</v>
      </c>
    </row>
    <row r="217" spans="7:10" x14ac:dyDescent="0.2">
      <c r="G217" t="s">
        <v>215</v>
      </c>
      <c r="H217">
        <v>31723786</v>
      </c>
      <c r="J217" t="s">
        <v>444</v>
      </c>
    </row>
    <row r="218" spans="7:10" x14ac:dyDescent="0.2">
      <c r="G218" t="s">
        <v>520</v>
      </c>
      <c r="H218" s="45">
        <v>209483262</v>
      </c>
      <c r="J218" t="s">
        <v>445</v>
      </c>
    </row>
    <row r="219" spans="7:10" x14ac:dyDescent="0.2">
      <c r="G219" t="s">
        <v>216</v>
      </c>
      <c r="H219">
        <v>33044306</v>
      </c>
      <c r="J219" t="s">
        <v>446</v>
      </c>
    </row>
    <row r="220" spans="7:10" x14ac:dyDescent="0.2">
      <c r="G220" t="s">
        <v>217</v>
      </c>
      <c r="H220">
        <v>27970839</v>
      </c>
      <c r="J220" t="s">
        <v>447</v>
      </c>
    </row>
    <row r="221" spans="7:10" x14ac:dyDescent="0.2">
      <c r="G221" t="s">
        <v>218</v>
      </c>
      <c r="H221">
        <v>206878266</v>
      </c>
      <c r="J221" t="s">
        <v>448</v>
      </c>
    </row>
    <row r="222" spans="7:10" x14ac:dyDescent="0.2">
      <c r="G222" t="s">
        <v>219</v>
      </c>
      <c r="H222">
        <v>207902156</v>
      </c>
      <c r="J222" t="s">
        <v>449</v>
      </c>
    </row>
    <row r="223" spans="7:10" x14ac:dyDescent="0.2">
      <c r="G223" t="s">
        <v>220</v>
      </c>
      <c r="H223">
        <v>200057818</v>
      </c>
      <c r="J223" t="s">
        <v>450</v>
      </c>
    </row>
    <row r="224" spans="7:10" x14ac:dyDescent="0.2">
      <c r="G224" t="s">
        <v>221</v>
      </c>
      <c r="H224">
        <v>203743521</v>
      </c>
      <c r="J224" t="s">
        <v>451</v>
      </c>
    </row>
    <row r="225" spans="7:10" x14ac:dyDescent="0.2">
      <c r="G225" t="s">
        <v>222</v>
      </c>
      <c r="H225">
        <v>304391972</v>
      </c>
      <c r="J225" t="s">
        <v>452</v>
      </c>
    </row>
    <row r="226" spans="7:10" x14ac:dyDescent="0.2">
      <c r="G226" t="s">
        <v>223</v>
      </c>
      <c r="H226">
        <v>206360109</v>
      </c>
      <c r="J226" t="s">
        <v>453</v>
      </c>
    </row>
    <row r="227" spans="7:10" x14ac:dyDescent="0.2">
      <c r="G227" t="s">
        <v>224</v>
      </c>
      <c r="H227">
        <v>33949991</v>
      </c>
      <c r="J227" t="s">
        <v>454</v>
      </c>
    </row>
    <row r="228" spans="7:10" x14ac:dyDescent="0.2">
      <c r="G228" t="s">
        <v>225</v>
      </c>
      <c r="H228">
        <v>300189768</v>
      </c>
      <c r="J228" t="s">
        <v>455</v>
      </c>
    </row>
    <row r="229" spans="7:10" x14ac:dyDescent="0.2">
      <c r="G229" t="s">
        <v>226</v>
      </c>
      <c r="H229">
        <v>39765334</v>
      </c>
      <c r="J229" t="s">
        <v>456</v>
      </c>
    </row>
    <row r="230" spans="7:10" x14ac:dyDescent="0.2">
      <c r="G230" t="s">
        <v>227</v>
      </c>
      <c r="H230">
        <v>5814672</v>
      </c>
      <c r="J230" t="s">
        <v>457</v>
      </c>
    </row>
    <row r="231" spans="7:10" x14ac:dyDescent="0.2">
      <c r="G231" t="s">
        <v>228</v>
      </c>
      <c r="H231">
        <v>318540028</v>
      </c>
      <c r="J231" t="s">
        <v>458</v>
      </c>
    </row>
    <row r="232" spans="7:10" x14ac:dyDescent="0.2">
      <c r="G232" t="s">
        <v>229</v>
      </c>
      <c r="H232">
        <v>39594866</v>
      </c>
      <c r="J232" t="s">
        <v>459</v>
      </c>
    </row>
    <row r="233" spans="7:10" x14ac:dyDescent="0.2">
      <c r="G233" t="s">
        <v>230</v>
      </c>
      <c r="H233">
        <v>316263060</v>
      </c>
      <c r="J233" t="s">
        <v>460</v>
      </c>
    </row>
    <row r="234" spans="7:10" x14ac:dyDescent="0.2">
      <c r="G234" t="s">
        <v>231</v>
      </c>
      <c r="H234">
        <v>46242012</v>
      </c>
      <c r="J234" t="s">
        <v>461</v>
      </c>
    </row>
    <row r="235" spans="7:10" x14ac:dyDescent="0.2">
      <c r="G235" t="s">
        <v>232</v>
      </c>
      <c r="H235">
        <v>323855742</v>
      </c>
      <c r="J235" t="s">
        <v>462</v>
      </c>
    </row>
    <row r="236" spans="7:10" x14ac:dyDescent="0.2">
      <c r="G236" t="s">
        <v>233</v>
      </c>
      <c r="H236">
        <v>318565686</v>
      </c>
      <c r="J236" t="s">
        <v>463</v>
      </c>
    </row>
    <row r="237" spans="7:10" x14ac:dyDescent="0.2">
      <c r="G237" t="s">
        <v>234</v>
      </c>
      <c r="H237">
        <v>313246472</v>
      </c>
      <c r="J237" t="s">
        <v>464</v>
      </c>
    </row>
    <row r="238" spans="7:10" x14ac:dyDescent="0.2">
      <c r="G238" t="s">
        <v>235</v>
      </c>
      <c r="H238">
        <v>11122793</v>
      </c>
      <c r="J238" t="s">
        <v>465</v>
      </c>
    </row>
    <row r="239" spans="7:10" x14ac:dyDescent="0.2">
      <c r="G239" t="s">
        <v>236</v>
      </c>
      <c r="H239">
        <v>315326876</v>
      </c>
      <c r="J239" t="s">
        <v>466</v>
      </c>
    </row>
    <row r="240" spans="7:10" x14ac:dyDescent="0.2">
      <c r="G240" t="s">
        <v>237</v>
      </c>
      <c r="H240">
        <v>34106666</v>
      </c>
      <c r="J240" t="s">
        <v>467</v>
      </c>
    </row>
    <row r="241" spans="7:10" x14ac:dyDescent="0.2">
      <c r="G241" t="s">
        <v>238</v>
      </c>
      <c r="H241">
        <v>34988642</v>
      </c>
      <c r="J241" t="s">
        <v>468</v>
      </c>
    </row>
    <row r="242" spans="7:10" x14ac:dyDescent="0.2">
      <c r="G242" t="s">
        <v>521</v>
      </c>
      <c r="H242" s="46">
        <v>31431802</v>
      </c>
      <c r="J242" t="s">
        <v>469</v>
      </c>
    </row>
    <row r="243" spans="7:10" x14ac:dyDescent="0.2">
      <c r="G243" s="6" t="s">
        <v>489</v>
      </c>
      <c r="H243" s="7" t="s">
        <v>489</v>
      </c>
      <c r="J243" t="s">
        <v>470</v>
      </c>
    </row>
    <row r="244" spans="7:10" x14ac:dyDescent="0.2">
      <c r="G244" s="6"/>
      <c r="H244" s="7"/>
      <c r="J244" t="s">
        <v>471</v>
      </c>
    </row>
    <row r="245" spans="7:10" x14ac:dyDescent="0.2">
      <c r="G245" s="6"/>
      <c r="H245" s="5"/>
      <c r="J245" t="s">
        <v>472</v>
      </c>
    </row>
    <row r="246" spans="7:10" x14ac:dyDescent="0.2">
      <c r="G246" s="6"/>
      <c r="H246" s="5"/>
      <c r="J246" t="s">
        <v>503</v>
      </c>
    </row>
    <row r="247" spans="7:10" x14ac:dyDescent="0.2">
      <c r="G247" s="6"/>
      <c r="H247" s="5"/>
      <c r="J247" t="s">
        <v>473</v>
      </c>
    </row>
    <row r="248" spans="7:10" x14ac:dyDescent="0.2">
      <c r="G248" s="6"/>
      <c r="H248" s="5"/>
      <c r="J248" t="s">
        <v>474</v>
      </c>
    </row>
    <row r="249" spans="7:10" x14ac:dyDescent="0.2">
      <c r="G249" s="6"/>
      <c r="H249" s="8"/>
      <c r="J249" t="s">
        <v>475</v>
      </c>
    </row>
    <row r="250" spans="7:10" x14ac:dyDescent="0.2">
      <c r="G250" s="6"/>
      <c r="H250" s="7"/>
      <c r="J250" t="s">
        <v>476</v>
      </c>
    </row>
    <row r="251" spans="7:10" x14ac:dyDescent="0.2">
      <c r="G251" s="6"/>
      <c r="H251" s="5"/>
      <c r="J251" t="s">
        <v>477</v>
      </c>
    </row>
    <row r="252" spans="7:10" x14ac:dyDescent="0.2">
      <c r="G252" s="6"/>
      <c r="H252" s="7"/>
      <c r="J252" t="s">
        <v>478</v>
      </c>
    </row>
    <row r="253" spans="7:10" x14ac:dyDescent="0.2">
      <c r="G253" s="6"/>
      <c r="H253" s="8"/>
      <c r="J253" t="s">
        <v>479</v>
      </c>
    </row>
    <row r="254" spans="7:10" x14ac:dyDescent="0.2">
      <c r="G254" s="6"/>
      <c r="H254" s="7"/>
      <c r="J254" t="s">
        <v>480</v>
      </c>
    </row>
    <row r="255" spans="7:10" x14ac:dyDescent="0.2">
      <c r="G255" s="6"/>
      <c r="H255" s="7"/>
      <c r="J255" t="s">
        <v>481</v>
      </c>
    </row>
    <row r="256" spans="7:10" x14ac:dyDescent="0.2">
      <c r="G256" s="6"/>
      <c r="H256" s="8"/>
      <c r="J256" t="s">
        <v>482</v>
      </c>
    </row>
    <row r="257" spans="7:10" x14ac:dyDescent="0.2">
      <c r="G257" s="6"/>
      <c r="H257" s="7"/>
      <c r="J257" t="s">
        <v>483</v>
      </c>
    </row>
    <row r="258" spans="7:10" x14ac:dyDescent="0.2">
      <c r="G258" s="6"/>
      <c r="H258" s="5"/>
      <c r="J258" t="s">
        <v>504</v>
      </c>
    </row>
    <row r="259" spans="7:10" x14ac:dyDescent="0.2">
      <c r="G259" s="6"/>
      <c r="H259" s="5"/>
      <c r="J259" t="s">
        <v>505</v>
      </c>
    </row>
    <row r="260" spans="7:10" x14ac:dyDescent="0.2">
      <c r="G260" s="6"/>
      <c r="H260" s="7"/>
      <c r="J260" t="s">
        <v>484</v>
      </c>
    </row>
    <row r="261" spans="7:10" x14ac:dyDescent="0.2">
      <c r="G261" s="6"/>
      <c r="H261" s="9"/>
    </row>
    <row r="262" spans="7:10" x14ac:dyDescent="0.2">
      <c r="G262" s="6"/>
      <c r="H262" s="10"/>
    </row>
    <row r="263" spans="7:10" x14ac:dyDescent="0.2">
      <c r="G263" s="6"/>
      <c r="H263" s="9"/>
    </row>
    <row r="264" spans="7:10" x14ac:dyDescent="0.2">
      <c r="G264" s="6"/>
      <c r="H264" s="9"/>
    </row>
    <row r="265" spans="7:10" x14ac:dyDescent="0.2">
      <c r="G265" s="6"/>
      <c r="H265" s="9"/>
    </row>
    <row r="266" spans="7:10" x14ac:dyDescent="0.2">
      <c r="G266" s="6"/>
      <c r="H266" s="9"/>
    </row>
    <row r="267" spans="7:10" x14ac:dyDescent="0.2">
      <c r="G267" s="6"/>
      <c r="H267" s="9"/>
    </row>
    <row r="268" spans="7:10" x14ac:dyDescent="0.2">
      <c r="G268" s="6"/>
      <c r="H268" s="9"/>
    </row>
    <row r="269" spans="7:10" x14ac:dyDescent="0.2">
      <c r="G269" s="11"/>
      <c r="H269" s="12"/>
    </row>
    <row r="270" spans="7:10" x14ac:dyDescent="0.2">
      <c r="G270" s="11"/>
      <c r="H270" s="12"/>
    </row>
    <row r="271" spans="7:10" x14ac:dyDescent="0.2">
      <c r="G271" s="11"/>
      <c r="H271" s="12"/>
    </row>
    <row r="272" spans="7:10" x14ac:dyDescent="0.2">
      <c r="G272" s="11"/>
      <c r="H272" s="12"/>
    </row>
    <row r="273" spans="7:8" x14ac:dyDescent="0.2">
      <c r="G273" s="11"/>
      <c r="H273" s="12"/>
    </row>
    <row r="274" spans="7:8" x14ac:dyDescent="0.2">
      <c r="G274" s="11"/>
      <c r="H274" s="12"/>
    </row>
    <row r="275" spans="7:8" x14ac:dyDescent="0.2">
      <c r="G275" s="11"/>
      <c r="H275" s="12"/>
    </row>
    <row r="276" spans="7:8" x14ac:dyDescent="0.2">
      <c r="G276" s="11"/>
      <c r="H276" s="12"/>
    </row>
    <row r="277" spans="7:8" x14ac:dyDescent="0.2">
      <c r="G277" s="11"/>
      <c r="H277" s="12"/>
    </row>
    <row r="278" spans="7:8" x14ac:dyDescent="0.2">
      <c r="G278" s="11"/>
      <c r="H278" s="12"/>
    </row>
    <row r="279" spans="7:8" x14ac:dyDescent="0.2">
      <c r="G279" s="11"/>
      <c r="H279" s="12"/>
    </row>
    <row r="280" spans="7:8" x14ac:dyDescent="0.2">
      <c r="G280" s="11"/>
      <c r="H280" s="12"/>
    </row>
    <row r="281" spans="7:8" x14ac:dyDescent="0.2">
      <c r="G281" s="11"/>
      <c r="H281" s="12"/>
    </row>
    <row r="282" spans="7:8" x14ac:dyDescent="0.2">
      <c r="G282" s="11"/>
      <c r="H282" s="12"/>
    </row>
    <row r="283" spans="7:8" x14ac:dyDescent="0.2">
      <c r="G283" s="13"/>
      <c r="H283" s="14"/>
    </row>
    <row r="284" spans="7:8" x14ac:dyDescent="0.2">
      <c r="G284" s="14"/>
      <c r="H284" s="14"/>
    </row>
    <row r="285" spans="7:8" x14ac:dyDescent="0.2">
      <c r="G285" s="14"/>
      <c r="H285" s="14"/>
    </row>
    <row r="286" spans="7:8" x14ac:dyDescent="0.2">
      <c r="G286" s="13"/>
      <c r="H286" s="14"/>
    </row>
    <row r="287" spans="7:8" x14ac:dyDescent="0.2">
      <c r="G287" s="15"/>
      <c r="H287" s="16"/>
    </row>
    <row r="288" spans="7:8" x14ac:dyDescent="0.2">
      <c r="G288" s="11"/>
      <c r="H288" s="12"/>
    </row>
    <row r="289" spans="7:8" x14ac:dyDescent="0.2">
      <c r="G289" s="11"/>
      <c r="H289" s="12"/>
    </row>
    <row r="290" spans="7:8" x14ac:dyDescent="0.2">
      <c r="G290" s="11"/>
      <c r="H290" s="12"/>
    </row>
    <row r="291" spans="7:8" x14ac:dyDescent="0.2">
      <c r="G291" s="17"/>
      <c r="H291" s="12"/>
    </row>
    <row r="292" spans="7:8" x14ac:dyDescent="0.2">
      <c r="G292" s="17"/>
      <c r="H292" s="12"/>
    </row>
    <row r="293" spans="7:8" x14ac:dyDescent="0.2">
      <c r="G293" s="11"/>
      <c r="H293" s="12"/>
    </row>
    <row r="294" spans="7:8" x14ac:dyDescent="0.2">
      <c r="G294" s="11"/>
      <c r="H294" s="12"/>
    </row>
    <row r="295" spans="7:8" x14ac:dyDescent="0.2">
      <c r="G295" s="11"/>
      <c r="H295" s="18"/>
    </row>
    <row r="296" spans="7:8" x14ac:dyDescent="0.2">
      <c r="G296" s="11"/>
      <c r="H296" s="12"/>
    </row>
    <row r="297" spans="7:8" x14ac:dyDescent="0.2">
      <c r="G297" s="11"/>
      <c r="H297" s="12"/>
    </row>
    <row r="298" spans="7:8" x14ac:dyDescent="0.2">
      <c r="G298" s="11"/>
      <c r="H298" s="12"/>
    </row>
    <row r="299" spans="7:8" x14ac:dyDescent="0.2">
      <c r="G299" s="19"/>
      <c r="H299" s="20"/>
    </row>
    <row r="300" spans="7:8" x14ac:dyDescent="0.2">
      <c r="G300" s="19"/>
      <c r="H300" s="20"/>
    </row>
    <row r="301" spans="7:8" x14ac:dyDescent="0.2">
      <c r="G301" s="11"/>
      <c r="H301" s="12"/>
    </row>
    <row r="302" spans="7:8" x14ac:dyDescent="0.2">
      <c r="G302" s="11"/>
      <c r="H302" s="12"/>
    </row>
    <row r="303" spans="7:8" x14ac:dyDescent="0.2">
      <c r="G303" s="11"/>
      <c r="H303" s="12"/>
    </row>
    <row r="304" spans="7:8" x14ac:dyDescent="0.2">
      <c r="G304" s="11"/>
      <c r="H304" s="12"/>
    </row>
    <row r="305" spans="7:8" x14ac:dyDescent="0.2">
      <c r="G305" s="11"/>
      <c r="H305" s="12"/>
    </row>
    <row r="306" spans="7:8" x14ac:dyDescent="0.2">
      <c r="G306" s="11"/>
      <c r="H306" s="12"/>
    </row>
    <row r="307" spans="7:8" x14ac:dyDescent="0.2">
      <c r="G307" s="12"/>
      <c r="H307" s="12"/>
    </row>
    <row r="308" spans="7:8" x14ac:dyDescent="0.2">
      <c r="G308" s="11"/>
      <c r="H308" s="12"/>
    </row>
    <row r="309" spans="7:8" x14ac:dyDescent="0.2">
      <c r="G309" s="20"/>
      <c r="H309" s="20"/>
    </row>
    <row r="310" spans="7:8" x14ac:dyDescent="0.2">
      <c r="G310" s="19"/>
      <c r="H310" s="20"/>
    </row>
    <row r="311" spans="7:8" x14ac:dyDescent="0.2">
      <c r="G311" s="19"/>
      <c r="H311" s="20"/>
    </row>
    <row r="312" spans="7:8" x14ac:dyDescent="0.2">
      <c r="G312" s="11"/>
      <c r="H312" s="12"/>
    </row>
    <row r="313" spans="7:8" x14ac:dyDescent="0.2">
      <c r="G313" s="19"/>
      <c r="H313" s="20"/>
    </row>
    <row r="314" spans="7:8" x14ac:dyDescent="0.2">
      <c r="G314" s="11"/>
      <c r="H314" s="12"/>
    </row>
    <row r="315" spans="7:8" x14ac:dyDescent="0.2">
      <c r="G315" s="19"/>
      <c r="H315" s="20"/>
    </row>
    <row r="316" spans="7:8" x14ac:dyDescent="0.2">
      <c r="G316" s="19"/>
      <c r="H316" s="20"/>
    </row>
    <row r="317" spans="7:8" x14ac:dyDescent="0.2">
      <c r="G317" s="19"/>
      <c r="H317" s="20"/>
    </row>
    <row r="318" spans="7:8" x14ac:dyDescent="0.2">
      <c r="G318" s="19"/>
      <c r="H318" s="20"/>
    </row>
    <row r="319" spans="7:8" x14ac:dyDescent="0.2">
      <c r="G319" s="19"/>
      <c r="H319" s="20"/>
    </row>
    <row r="320" spans="7:8" x14ac:dyDescent="0.2">
      <c r="G320" s="19"/>
      <c r="H320" s="20"/>
    </row>
    <row r="321" spans="7:8" x14ac:dyDescent="0.2">
      <c r="G321" s="19"/>
      <c r="H321" s="20"/>
    </row>
    <row r="322" spans="7:8" x14ac:dyDescent="0.2">
      <c r="G322" s="19"/>
      <c r="H322" s="20"/>
    </row>
    <row r="323" spans="7:8" x14ac:dyDescent="0.2">
      <c r="G323" s="19"/>
      <c r="H323" s="20"/>
    </row>
    <row r="324" spans="7:8" x14ac:dyDescent="0.2">
      <c r="G324" s="19"/>
      <c r="H324" s="20"/>
    </row>
    <row r="325" spans="7:8" x14ac:dyDescent="0.2">
      <c r="G325" s="19"/>
      <c r="H325" s="20"/>
    </row>
    <row r="326" spans="7:8" x14ac:dyDescent="0.2">
      <c r="G326" s="19"/>
      <c r="H326" s="20"/>
    </row>
    <row r="327" spans="7:8" x14ac:dyDescent="0.2">
      <c r="G327" s="21"/>
      <c r="H327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rightToLeft="1" tabSelected="1" showRuler="0" zoomScaleNormal="100" zoomScalePageLayoutView="85" workbookViewId="0">
      <selection activeCell="C21" sqref="C21"/>
    </sheetView>
  </sheetViews>
  <sheetFormatPr defaultColWidth="8.875" defaultRowHeight="14.25" x14ac:dyDescent="0.2"/>
  <cols>
    <col min="1" max="1" width="15.75" style="22" customWidth="1"/>
    <col min="2" max="2" width="19.5" style="22" customWidth="1"/>
    <col min="3" max="4" width="15.75" style="22" customWidth="1"/>
    <col min="5" max="5" width="15.75" style="23" customWidth="1"/>
    <col min="6" max="6" width="15.75" style="22" hidden="1" customWidth="1"/>
    <col min="7" max="8" width="15.75" style="22" customWidth="1"/>
    <col min="9" max="16384" width="8.875" style="22"/>
  </cols>
  <sheetData>
    <row r="1" spans="1:9" ht="42.6" customHeight="1" x14ac:dyDescent="0.2">
      <c r="A1" s="1"/>
      <c r="B1" s="1"/>
      <c r="C1" s="1"/>
      <c r="D1" s="1"/>
      <c r="E1" s="33"/>
    </row>
    <row r="2" spans="1:9" ht="20.25" x14ac:dyDescent="0.2">
      <c r="A2" s="51" t="s">
        <v>0</v>
      </c>
      <c r="B2" s="51"/>
      <c r="C2" s="51"/>
      <c r="D2" s="51"/>
      <c r="E2" s="51"/>
      <c r="F2" s="24"/>
      <c r="G2" s="24"/>
      <c r="H2" s="24"/>
      <c r="I2" s="24"/>
    </row>
    <row r="3" spans="1:9" x14ac:dyDescent="0.2">
      <c r="A3" s="1"/>
      <c r="B3" s="1"/>
      <c r="C3" s="1"/>
      <c r="D3" s="1"/>
      <c r="E3" s="33"/>
    </row>
    <row r="4" spans="1:9" ht="15" x14ac:dyDescent="0.2">
      <c r="A4" s="47" t="s">
        <v>1</v>
      </c>
      <c r="B4" s="1"/>
      <c r="C4" s="1"/>
      <c r="D4" s="1"/>
      <c r="E4" s="33"/>
    </row>
    <row r="5" spans="1:9" ht="15" x14ac:dyDescent="0.2">
      <c r="A5" s="48" t="s">
        <v>524</v>
      </c>
      <c r="B5" s="1"/>
      <c r="C5" s="1"/>
      <c r="D5" s="1"/>
      <c r="E5" s="33"/>
    </row>
    <row r="6" spans="1:9" x14ac:dyDescent="0.2">
      <c r="A6" s="1"/>
      <c r="B6" s="1"/>
      <c r="C6" s="1"/>
      <c r="D6" s="1"/>
      <c r="E6" s="33"/>
    </row>
    <row r="7" spans="1:9" ht="14.45" customHeight="1" x14ac:dyDescent="0.25">
      <c r="A7" s="52" t="s">
        <v>2</v>
      </c>
      <c r="B7" s="52"/>
      <c r="C7" s="52"/>
      <c r="D7" s="52"/>
      <c r="E7" s="52"/>
      <c r="F7" s="25"/>
      <c r="G7" s="25"/>
      <c r="H7" s="25"/>
    </row>
    <row r="8" spans="1:9" x14ac:dyDescent="0.2">
      <c r="A8" s="1"/>
      <c r="B8" s="1"/>
      <c r="C8" s="1"/>
      <c r="D8" s="1"/>
      <c r="E8" s="33"/>
    </row>
    <row r="9" spans="1:9" ht="15" x14ac:dyDescent="0.25">
      <c r="A9" s="1" t="s">
        <v>3</v>
      </c>
      <c r="B9" s="41" t="s">
        <v>216</v>
      </c>
      <c r="C9" s="1" t="s">
        <v>242</v>
      </c>
      <c r="D9" s="39">
        <f>VLOOKUP(B9, Data!G:H, 2, FALSE)</f>
        <v>33044306</v>
      </c>
      <c r="E9" s="33"/>
    </row>
    <row r="10" spans="1:9" x14ac:dyDescent="0.2">
      <c r="C10" s="1"/>
      <c r="D10" s="1"/>
      <c r="E10" s="33"/>
    </row>
    <row r="11" spans="1:9" x14ac:dyDescent="0.2">
      <c r="A11" s="1"/>
      <c r="B11" s="1"/>
      <c r="C11" s="1"/>
      <c r="D11" s="1"/>
      <c r="E11" s="33"/>
    </row>
    <row r="12" spans="1:9" x14ac:dyDescent="0.2">
      <c r="A12" s="1" t="s">
        <v>522</v>
      </c>
      <c r="B12" s="1"/>
      <c r="C12" s="1"/>
      <c r="D12" s="1"/>
      <c r="E12" s="33"/>
    </row>
    <row r="13" spans="1:9" x14ac:dyDescent="0.2">
      <c r="A13" s="1"/>
      <c r="B13" s="1"/>
      <c r="C13" s="1"/>
      <c r="D13" s="1"/>
      <c r="E13" s="33"/>
    </row>
    <row r="14" spans="1:9" s="38" customFormat="1" ht="28.5" x14ac:dyDescent="0.2">
      <c r="A14" s="35" t="s">
        <v>4</v>
      </c>
      <c r="B14" s="36" t="s">
        <v>485</v>
      </c>
      <c r="C14" s="37" t="s">
        <v>7</v>
      </c>
      <c r="D14" s="37" t="s">
        <v>5</v>
      </c>
      <c r="E14" s="35" t="s">
        <v>6</v>
      </c>
    </row>
    <row r="15" spans="1:9" x14ac:dyDescent="0.2">
      <c r="A15" s="31">
        <v>1</v>
      </c>
      <c r="B15" s="27">
        <v>45280</v>
      </c>
      <c r="C15" s="26" t="s">
        <v>8</v>
      </c>
      <c r="D15" s="26" t="s">
        <v>276</v>
      </c>
      <c r="E15" s="32">
        <f>IF(Data!B2=TRUE, IF(C15=Data!C$25, Data!$C$22, Data!$C$23), "₪0")</f>
        <v>944</v>
      </c>
      <c r="F15" s="22" t="str">
        <f>$B$9</f>
        <v>רונית הכסטר</v>
      </c>
    </row>
    <row r="16" spans="1:9" x14ac:dyDescent="0.2">
      <c r="A16" s="31">
        <v>2</v>
      </c>
      <c r="B16" s="27"/>
      <c r="C16" s="26"/>
      <c r="D16" s="26"/>
      <c r="E16" s="32" t="str">
        <f>IF(Data!B3=TRUE, IF(C16=Data!C$25, Data!$C$22, Data!$C$23), "₪0")</f>
        <v>₪0</v>
      </c>
      <c r="F16" s="22" t="str">
        <f t="shared" ref="F16:F29" si="0">$B$9</f>
        <v>רונית הכסטר</v>
      </c>
    </row>
    <row r="17" spans="1:6" x14ac:dyDescent="0.2">
      <c r="A17" s="31">
        <v>3</v>
      </c>
      <c r="B17" s="27"/>
      <c r="C17" s="26"/>
      <c r="D17" s="26"/>
      <c r="E17" s="32" t="str">
        <f>IF(Data!B4=TRUE, IF(C17=Data!C$25, Data!$C$22, Data!$C$23), "₪0")</f>
        <v>₪0</v>
      </c>
      <c r="F17" s="22" t="str">
        <f t="shared" si="0"/>
        <v>רונית הכסטר</v>
      </c>
    </row>
    <row r="18" spans="1:6" x14ac:dyDescent="0.2">
      <c r="A18" s="31">
        <v>4</v>
      </c>
      <c r="B18" s="27"/>
      <c r="C18" s="26"/>
      <c r="D18" s="26"/>
      <c r="E18" s="32" t="str">
        <f>IF(Data!B5=TRUE, IF(C18=Data!C$25, Data!$C$22, Data!$C$23), "₪0")</f>
        <v>₪0</v>
      </c>
      <c r="F18" s="22" t="str">
        <f t="shared" si="0"/>
        <v>רונית הכסטר</v>
      </c>
    </row>
    <row r="19" spans="1:6" x14ac:dyDescent="0.2">
      <c r="A19" s="31">
        <v>5</v>
      </c>
      <c r="B19" s="27"/>
      <c r="C19" s="26"/>
      <c r="D19" s="26"/>
      <c r="E19" s="32" t="str">
        <f>IF(Data!B6=TRUE, IF(C19=Data!C$25, Data!$C$22, Data!$C$23), "₪0")</f>
        <v>₪0</v>
      </c>
      <c r="F19" s="22" t="str">
        <f t="shared" si="0"/>
        <v>רונית הכסטר</v>
      </c>
    </row>
    <row r="20" spans="1:6" x14ac:dyDescent="0.2">
      <c r="A20" s="31">
        <v>6</v>
      </c>
      <c r="B20" s="27"/>
      <c r="C20" s="26"/>
      <c r="D20" s="26"/>
      <c r="E20" s="32" t="str">
        <f>IF(Data!B7=TRUE, IF(C20=Data!C$25, Data!$C$22, Data!$C$23), "₪0")</f>
        <v>₪0</v>
      </c>
      <c r="F20" s="22" t="str">
        <f t="shared" si="0"/>
        <v>רונית הכסטר</v>
      </c>
    </row>
    <row r="21" spans="1:6" x14ac:dyDescent="0.2">
      <c r="A21" s="31">
        <v>7</v>
      </c>
      <c r="B21" s="27"/>
      <c r="C21" s="26"/>
      <c r="D21" s="26"/>
      <c r="E21" s="32" t="str">
        <f>IF(Data!B8=TRUE, IF(C21=Data!C$25, Data!$C$22, Data!$C$23), "₪0")</f>
        <v>₪0</v>
      </c>
      <c r="F21" s="22" t="str">
        <f t="shared" si="0"/>
        <v>רונית הכסטר</v>
      </c>
    </row>
    <row r="22" spans="1:6" x14ac:dyDescent="0.2">
      <c r="A22" s="31">
        <v>8</v>
      </c>
      <c r="B22" s="27"/>
      <c r="C22" s="26"/>
      <c r="D22" s="26"/>
      <c r="E22" s="32" t="str">
        <f>IF(Data!B9=TRUE, IF(C22=Data!C$25, Data!$C$22, Data!$C$23), "₪0")</f>
        <v>₪0</v>
      </c>
      <c r="F22" s="22" t="str">
        <f t="shared" si="0"/>
        <v>רונית הכסטר</v>
      </c>
    </row>
    <row r="23" spans="1:6" x14ac:dyDescent="0.2">
      <c r="A23" s="31">
        <v>9</v>
      </c>
      <c r="B23" s="27"/>
      <c r="C23" s="26"/>
      <c r="D23" s="26"/>
      <c r="E23" s="32" t="str">
        <f>IF(Data!B10=TRUE, IF(C23=Data!C$25, Data!$C$22, Data!$C$23), "₪0")</f>
        <v>₪0</v>
      </c>
      <c r="F23" s="22" t="str">
        <f t="shared" si="0"/>
        <v>רונית הכסטר</v>
      </c>
    </row>
    <row r="24" spans="1:6" x14ac:dyDescent="0.2">
      <c r="A24" s="31">
        <v>10</v>
      </c>
      <c r="B24" s="27"/>
      <c r="C24" s="26"/>
      <c r="D24" s="26"/>
      <c r="E24" s="32" t="str">
        <f>IF(Data!B11=TRUE, IF(C24=Data!C$25, Data!$C$22, Data!$C$23), "₪0")</f>
        <v>₪0</v>
      </c>
      <c r="F24" s="22" t="str">
        <f t="shared" si="0"/>
        <v>רונית הכסטר</v>
      </c>
    </row>
    <row r="25" spans="1:6" x14ac:dyDescent="0.2">
      <c r="A25" s="31">
        <v>11</v>
      </c>
      <c r="B25" s="27"/>
      <c r="C25" s="26"/>
      <c r="D25" s="26"/>
      <c r="E25" s="32" t="str">
        <f>IF(Data!B12=TRUE, IF(C25=Data!C$25, Data!$C$22, Data!$C$23), "₪0")</f>
        <v>₪0</v>
      </c>
      <c r="F25" s="22" t="str">
        <f t="shared" si="0"/>
        <v>רונית הכסטר</v>
      </c>
    </row>
    <row r="26" spans="1:6" x14ac:dyDescent="0.2">
      <c r="A26" s="31">
        <v>12</v>
      </c>
      <c r="B26" s="27"/>
      <c r="C26" s="26"/>
      <c r="D26" s="26"/>
      <c r="E26" s="32" t="str">
        <f>IF(Data!B13=TRUE, IF(C26=Data!C$25, Data!$C$22, Data!$C$23), "₪0")</f>
        <v>₪0</v>
      </c>
      <c r="F26" s="22" t="str">
        <f t="shared" si="0"/>
        <v>רונית הכסטר</v>
      </c>
    </row>
    <row r="27" spans="1:6" x14ac:dyDescent="0.2">
      <c r="A27" s="31">
        <v>13</v>
      </c>
      <c r="B27" s="27"/>
      <c r="C27" s="26"/>
      <c r="D27" s="26"/>
      <c r="E27" s="32" t="str">
        <f>IF(Data!B14=TRUE, IF(C27=Data!C$25, Data!$C$22, Data!$C$23), "₪0")</f>
        <v>₪0</v>
      </c>
      <c r="F27" s="22" t="str">
        <f t="shared" si="0"/>
        <v>רונית הכסטר</v>
      </c>
    </row>
    <row r="28" spans="1:6" x14ac:dyDescent="0.2">
      <c r="A28" s="31">
        <v>14</v>
      </c>
      <c r="B28" s="27"/>
      <c r="C28" s="26"/>
      <c r="D28" s="26"/>
      <c r="E28" s="32" t="str">
        <f>IF(Data!B15=TRUE, IF(C28=Data!C$25, Data!$C$22, Data!$C$23), "₪0")</f>
        <v>₪0</v>
      </c>
      <c r="F28" s="22" t="str">
        <f t="shared" si="0"/>
        <v>רונית הכסטר</v>
      </c>
    </row>
    <row r="29" spans="1:6" x14ac:dyDescent="0.2">
      <c r="A29" s="31">
        <v>15</v>
      </c>
      <c r="B29" s="27"/>
      <c r="C29" s="26"/>
      <c r="D29" s="26"/>
      <c r="E29" s="32" t="str">
        <f>IF(Data!B16=TRUE, IF(C29=Data!C$25, Data!$C$22, Data!$C$23), "₪0")</f>
        <v>₪0</v>
      </c>
      <c r="F29" s="22" t="str">
        <f t="shared" si="0"/>
        <v>רונית הכסטר</v>
      </c>
    </row>
    <row r="30" spans="1:6" x14ac:dyDescent="0.2">
      <c r="A30" s="1"/>
      <c r="B30" s="1"/>
      <c r="C30" s="1"/>
      <c r="D30" s="1"/>
      <c r="E30" s="34"/>
    </row>
    <row r="31" spans="1:6" ht="15" x14ac:dyDescent="0.25">
      <c r="A31" s="1" t="s">
        <v>486</v>
      </c>
      <c r="B31" s="30"/>
      <c r="C31" s="30"/>
      <c r="D31" s="1"/>
      <c r="E31" s="22"/>
    </row>
    <row r="32" spans="1:6" ht="15" x14ac:dyDescent="0.25">
      <c r="A32" s="50" t="s">
        <v>523</v>
      </c>
      <c r="B32" s="50"/>
      <c r="C32" s="50"/>
      <c r="D32" s="50"/>
      <c r="E32" s="50"/>
    </row>
    <row r="33" spans="1:5" ht="28.5" x14ac:dyDescent="0.2">
      <c r="A33" s="35" t="s">
        <v>4</v>
      </c>
      <c r="B33" s="36" t="s">
        <v>485</v>
      </c>
      <c r="C33" s="37" t="s">
        <v>487</v>
      </c>
      <c r="D33" s="37" t="s">
        <v>5</v>
      </c>
      <c r="E33" s="35" t="s">
        <v>488</v>
      </c>
    </row>
    <row r="34" spans="1:5" x14ac:dyDescent="0.2">
      <c r="A34" s="31">
        <v>1</v>
      </c>
      <c r="B34" s="27"/>
      <c r="C34" s="40"/>
      <c r="D34" s="26"/>
      <c r="E34" s="49">
        <v>0</v>
      </c>
    </row>
    <row r="35" spans="1:5" x14ac:dyDescent="0.2">
      <c r="A35" s="31">
        <v>2</v>
      </c>
      <c r="B35" s="27"/>
      <c r="C35" s="40"/>
      <c r="D35" s="26"/>
      <c r="E35" s="49">
        <v>0</v>
      </c>
    </row>
    <row r="36" spans="1:5" x14ac:dyDescent="0.2">
      <c r="A36" s="31">
        <v>3</v>
      </c>
      <c r="B36" s="27"/>
      <c r="C36" s="40"/>
      <c r="D36" s="26"/>
      <c r="E36" s="49">
        <v>0</v>
      </c>
    </row>
    <row r="37" spans="1:5" x14ac:dyDescent="0.2">
      <c r="A37" s="31">
        <v>4</v>
      </c>
      <c r="B37" s="27"/>
      <c r="C37" s="40"/>
      <c r="D37" s="26"/>
      <c r="E37" s="49">
        <v>0</v>
      </c>
    </row>
    <row r="38" spans="1:5" x14ac:dyDescent="0.2">
      <c r="A38" s="31">
        <v>5</v>
      </c>
      <c r="B38" s="27"/>
      <c r="C38" s="40"/>
      <c r="D38" s="26"/>
      <c r="E38" s="49">
        <v>0</v>
      </c>
    </row>
    <row r="39" spans="1:5" x14ac:dyDescent="0.2">
      <c r="A39" s="1"/>
      <c r="B39" s="1"/>
      <c r="C39" s="1"/>
      <c r="D39" s="26"/>
      <c r="E39" s="22"/>
    </row>
    <row r="40" spans="1:5" x14ac:dyDescent="0.2">
      <c r="A40" s="1"/>
      <c r="B40" s="1"/>
      <c r="C40" s="1"/>
      <c r="D40" s="28" t="s">
        <v>12</v>
      </c>
      <c r="E40" s="29">
        <f>SUM(E15:E29)+SUM(E34:E38)</f>
        <v>944</v>
      </c>
    </row>
    <row r="41" spans="1:5" x14ac:dyDescent="0.2">
      <c r="A41" s="1"/>
      <c r="B41" s="1"/>
      <c r="C41" s="1"/>
      <c r="D41" s="1"/>
      <c r="E41" s="33"/>
    </row>
    <row r="42" spans="1:5" x14ac:dyDescent="0.2">
      <c r="A42" s="1"/>
      <c r="B42" s="1"/>
      <c r="C42" s="1"/>
      <c r="D42" s="1" t="s">
        <v>10</v>
      </c>
      <c r="E42" s="33"/>
    </row>
    <row r="43" spans="1:5" ht="15" x14ac:dyDescent="0.25">
      <c r="A43" s="1"/>
      <c r="B43" s="1"/>
      <c r="C43" s="1"/>
      <c r="D43" s="30" t="str">
        <f>$B$9</f>
        <v>רונית הכסטר</v>
      </c>
      <c r="E43" s="33"/>
    </row>
    <row r="44" spans="1:5" x14ac:dyDescent="0.2">
      <c r="A44" s="1"/>
      <c r="B44" s="1"/>
      <c r="C44" s="1"/>
      <c r="D44" s="1"/>
      <c r="E44" s="33"/>
    </row>
    <row r="45" spans="1:5" x14ac:dyDescent="0.2">
      <c r="A45" s="1"/>
      <c r="B45" s="1"/>
      <c r="C45" s="1"/>
      <c r="D45" s="1"/>
      <c r="E45" s="33"/>
    </row>
    <row r="46" spans="1:5" x14ac:dyDescent="0.2">
      <c r="A46" s="1"/>
      <c r="B46" s="1"/>
      <c r="C46" s="1"/>
      <c r="D46" s="1"/>
      <c r="E46" s="33"/>
    </row>
    <row r="47" spans="1:5" x14ac:dyDescent="0.2">
      <c r="A47" s="1"/>
      <c r="B47" s="1"/>
      <c r="C47" s="1"/>
      <c r="D47" s="1"/>
      <c r="E47" s="33"/>
    </row>
    <row r="48" spans="1:5" x14ac:dyDescent="0.2">
      <c r="A48" s="1"/>
      <c r="B48" s="1"/>
      <c r="C48" s="1"/>
      <c r="D48" s="1"/>
      <c r="E48" s="33"/>
    </row>
    <row r="49" spans="1:5" x14ac:dyDescent="0.2">
      <c r="A49" s="1"/>
      <c r="B49" s="1"/>
      <c r="C49" s="1"/>
      <c r="D49" s="1"/>
      <c r="E49" s="33"/>
    </row>
    <row r="50" spans="1:5" x14ac:dyDescent="0.2">
      <c r="A50" s="1"/>
      <c r="B50" s="1"/>
      <c r="C50" s="1"/>
      <c r="D50" s="1"/>
      <c r="E50" s="33"/>
    </row>
    <row r="51" spans="1:5" x14ac:dyDescent="0.2">
      <c r="A51" s="1"/>
      <c r="B51" s="1"/>
      <c r="C51" s="1"/>
      <c r="D51" s="1"/>
      <c r="E51" s="33"/>
    </row>
    <row r="52" spans="1:5" x14ac:dyDescent="0.2">
      <c r="A52" s="1"/>
      <c r="B52" s="1"/>
      <c r="C52" s="1"/>
      <c r="D52" s="1"/>
      <c r="E52" s="33"/>
    </row>
    <row r="53" spans="1:5" x14ac:dyDescent="0.2">
      <c r="A53" s="1"/>
      <c r="B53" s="1"/>
      <c r="C53" s="1"/>
      <c r="D53" s="1"/>
      <c r="E53" s="33"/>
    </row>
    <row r="54" spans="1:5" x14ac:dyDescent="0.2">
      <c r="A54" s="1"/>
      <c r="B54" s="1"/>
      <c r="C54" s="1"/>
      <c r="D54" s="1"/>
      <c r="E54" s="33"/>
    </row>
    <row r="55" spans="1:5" x14ac:dyDescent="0.2">
      <c r="A55" s="1"/>
      <c r="B55" s="1"/>
      <c r="C55" s="1"/>
      <c r="D55" s="1"/>
      <c r="E55" s="33"/>
    </row>
    <row r="56" spans="1:5" x14ac:dyDescent="0.2">
      <c r="A56" s="1"/>
      <c r="B56" s="1"/>
      <c r="C56" s="1"/>
      <c r="D56" s="1"/>
      <c r="E56" s="33"/>
    </row>
    <row r="57" spans="1:5" x14ac:dyDescent="0.2">
      <c r="A57" s="1"/>
      <c r="B57" s="1"/>
      <c r="C57" s="1"/>
      <c r="D57" s="1"/>
      <c r="E57" s="33"/>
    </row>
  </sheetData>
  <sheetProtection algorithmName="SHA-512" hashValue="knSN9VerxjcnJqZ3R+Vbf6Trf46kbtft1LuXpB11orfMyVZ7VijAfPGbEyI4W0DLlIsy0dgwRZ+MCpVwnbh7qw==" saltValue="hhOhejNeNzzJxJSEq2mWyg==" spinCount="100000" sheet="1" objects="1" scenarios="1" formatCells="0"/>
  <mergeCells count="3">
    <mergeCell ref="A32:E32"/>
    <mergeCell ref="A2:E2"/>
    <mergeCell ref="A7:E7"/>
  </mergeCells>
  <conditionalFormatting sqref="D43">
    <cfRule type="cellIs" dxfId="0" priority="1" operator="equal">
      <formula>0</formula>
    </cfRule>
  </conditionalFormatting>
  <dataValidations count="2">
    <dataValidation type="date" allowBlank="1" showInputMessage="1" showErrorMessage="1" sqref="B34:B38">
      <formula1>45261</formula1>
      <formula2>45291</formula2>
    </dataValidation>
    <dataValidation type="date" allowBlank="1" showInputMessage="1" showErrorMessage="1" sqref="B15:B29">
      <formula1>45261</formula1>
      <formula2>45291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Data!$C$25:$C$26</xm:f>
          </x14:formula1>
          <xm:sqref>C15:C29</xm:sqref>
        </x14:dataValidation>
        <x14:dataValidation type="list" allowBlank="1" showInputMessage="1" showErrorMessage="1">
          <x14:formula1>
            <xm:f>Data!$G$2:$G$243</xm:f>
          </x14:formula1>
          <xm:sqref>B9</xm:sqref>
        </x14:dataValidation>
        <x14:dataValidation type="list" allowBlank="1" showInputMessage="1" showErrorMessage="1">
          <x14:formula1>
            <xm:f>Data!$J$2:$J$254</xm:f>
          </x14:formula1>
          <xm:sqref>D39</xm:sqref>
        </x14:dataValidation>
        <x14:dataValidation type="list" allowBlank="1" showInputMessage="1" showErrorMessage="1">
          <x14:formula1>
            <xm:f>Data!$J$2:$J$260</xm:f>
          </x14:formula1>
          <xm:sqref>D15:D29 D34:D38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Data</vt:lpstr>
      <vt:lpstr>דרישת תשלום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Ben-Ze'ev</dc:creator>
  <cp:lastModifiedBy>Ronit</cp:lastModifiedBy>
  <cp:lastPrinted>2023-10-01T12:37:06Z</cp:lastPrinted>
  <dcterms:created xsi:type="dcterms:W3CDTF">2023-10-01T10:50:04Z</dcterms:created>
  <dcterms:modified xsi:type="dcterms:W3CDTF">2024-01-02T16:30:04Z</dcterms:modified>
</cp:coreProperties>
</file>